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8795" windowHeight="12015"/>
  </bookViews>
  <sheets>
    <sheet name="SCHENGEN" sheetId="1" r:id="rId1"/>
    <sheet name="NON SCHENGEN" sheetId="2" r:id="rId2"/>
  </sheets>
  <externalReferences>
    <externalReference r:id="rId3"/>
  </externalReferences>
  <definedNames>
    <definedName name="_xlnm._FilterDatabase" localSheetId="1" hidden="1">'NON SCHENGEN'!$A$1:$S$209</definedName>
    <definedName name="_xlnm._FilterDatabase" localSheetId="0" hidden="1">SCHENGEN!$A$1:$T$2075</definedName>
    <definedName name="tListePays">[1]Ressources!$A$2:$A$31</definedName>
  </definedNames>
  <calcPr calcId="125725"/>
</workbook>
</file>

<file path=xl/calcChain.xml><?xml version="1.0" encoding="utf-8"?>
<calcChain xmlns="http://schemas.openxmlformats.org/spreadsheetml/2006/main">
  <c r="D2083" i="1"/>
  <c r="R2083"/>
  <c r="I2083"/>
  <c r="T2083"/>
  <c r="T930"/>
  <c r="N930"/>
  <c r="S930" s="1"/>
  <c r="O930"/>
  <c r="Q930"/>
  <c r="P930"/>
  <c r="K930"/>
  <c r="T929"/>
  <c r="N929"/>
  <c r="S929" s="1"/>
  <c r="O929"/>
  <c r="P929"/>
  <c r="Q929"/>
  <c r="K929"/>
  <c r="T928"/>
  <c r="N928"/>
  <c r="S928"/>
  <c r="O928"/>
  <c r="P928"/>
  <c r="Q928"/>
  <c r="K928"/>
  <c r="T927"/>
  <c r="N927"/>
  <c r="S927"/>
  <c r="O927"/>
  <c r="Q927" s="1"/>
  <c r="P927"/>
  <c r="K927"/>
  <c r="T926"/>
  <c r="N926"/>
  <c r="S926"/>
  <c r="O926"/>
  <c r="Q926"/>
  <c r="P926"/>
  <c r="K926"/>
  <c r="T925"/>
  <c r="N925"/>
  <c r="S925" s="1"/>
  <c r="O925"/>
  <c r="P925"/>
  <c r="Q925"/>
  <c r="K925"/>
  <c r="T924"/>
  <c r="N924"/>
  <c r="S924"/>
  <c r="O924"/>
  <c r="P924"/>
  <c r="Q924"/>
  <c r="K924"/>
  <c r="T923"/>
  <c r="N923"/>
  <c r="S923"/>
  <c r="O923"/>
  <c r="Q923" s="1"/>
  <c r="P923"/>
  <c r="K923"/>
  <c r="T922"/>
  <c r="N922"/>
  <c r="S922"/>
  <c r="O922"/>
  <c r="Q922"/>
  <c r="P922"/>
  <c r="K922"/>
  <c r="T921"/>
  <c r="N921"/>
  <c r="S921" s="1"/>
  <c r="O921"/>
  <c r="P921"/>
  <c r="Q921"/>
  <c r="K921"/>
  <c r="T920"/>
  <c r="N920"/>
  <c r="S920"/>
  <c r="O920"/>
  <c r="P920"/>
  <c r="Q920"/>
  <c r="K920"/>
  <c r="T919"/>
  <c r="N919"/>
  <c r="S919"/>
  <c r="O919"/>
  <c r="Q919" s="1"/>
  <c r="P919"/>
  <c r="K919"/>
  <c r="T918"/>
  <c r="N918"/>
  <c r="S918"/>
  <c r="O918"/>
  <c r="Q918"/>
  <c r="P918"/>
  <c r="K918"/>
  <c r="T917"/>
  <c r="N917"/>
  <c r="S917" s="1"/>
  <c r="O917"/>
  <c r="Q917" s="1"/>
  <c r="P917"/>
  <c r="K917"/>
  <c r="T916"/>
  <c r="N916"/>
  <c r="S916"/>
  <c r="O916"/>
  <c r="P916"/>
  <c r="Q916" s="1"/>
  <c r="K916"/>
  <c r="T915"/>
  <c r="N915"/>
  <c r="S915" s="1"/>
  <c r="O915"/>
  <c r="Q915" s="1"/>
  <c r="P915"/>
  <c r="K915"/>
  <c r="T914"/>
  <c r="N914"/>
  <c r="S914"/>
  <c r="O914"/>
  <c r="Q914"/>
  <c r="P914"/>
  <c r="K914"/>
  <c r="T913"/>
  <c r="N913"/>
  <c r="S913" s="1"/>
  <c r="O913"/>
  <c r="P913"/>
  <c r="K913"/>
  <c r="T912"/>
  <c r="N912"/>
  <c r="S912"/>
  <c r="O912"/>
  <c r="P912"/>
  <c r="Q912" s="1"/>
  <c r="K912"/>
  <c r="T911"/>
  <c r="N911"/>
  <c r="S911" s="1"/>
  <c r="O911"/>
  <c r="Q911" s="1"/>
  <c r="P911"/>
  <c r="K911"/>
  <c r="T910"/>
  <c r="N910"/>
  <c r="S910"/>
  <c r="O910"/>
  <c r="Q910"/>
  <c r="P910"/>
  <c r="K910"/>
  <c r="T909"/>
  <c r="N909"/>
  <c r="S909" s="1"/>
  <c r="O909"/>
  <c r="Q909" s="1"/>
  <c r="P909"/>
  <c r="K909"/>
  <c r="T908"/>
  <c r="N908"/>
  <c r="S908"/>
  <c r="O908"/>
  <c r="P908"/>
  <c r="Q908" s="1"/>
  <c r="K908"/>
  <c r="T907"/>
  <c r="N907"/>
  <c r="S907" s="1"/>
  <c r="O907"/>
  <c r="Q907" s="1"/>
  <c r="P907"/>
  <c r="K907"/>
  <c r="T906"/>
  <c r="N906"/>
  <c r="S906"/>
  <c r="O906"/>
  <c r="Q906"/>
  <c r="P906"/>
  <c r="K906"/>
  <c r="T905"/>
  <c r="N905"/>
  <c r="S905" s="1"/>
  <c r="O905"/>
  <c r="P905"/>
  <c r="K905"/>
  <c r="T904"/>
  <c r="N904"/>
  <c r="S904"/>
  <c r="O904"/>
  <c r="P904"/>
  <c r="Q904" s="1"/>
  <c r="K904"/>
  <c r="T903"/>
  <c r="N903"/>
  <c r="S903" s="1"/>
  <c r="O903"/>
  <c r="Q903" s="1"/>
  <c r="P903"/>
  <c r="K903"/>
  <c r="T902"/>
  <c r="N902"/>
  <c r="S902"/>
  <c r="O902"/>
  <c r="Q902"/>
  <c r="P902"/>
  <c r="K902"/>
  <c r="T901"/>
  <c r="N901"/>
  <c r="S901" s="1"/>
  <c r="O901"/>
  <c r="Q901" s="1"/>
  <c r="P901"/>
  <c r="K901"/>
  <c r="T900"/>
  <c r="N900"/>
  <c r="S900"/>
  <c r="O900"/>
  <c r="P900"/>
  <c r="Q900" s="1"/>
  <c r="K900"/>
  <c r="T899"/>
  <c r="N899"/>
  <c r="S899" s="1"/>
  <c r="O899"/>
  <c r="Q899" s="1"/>
  <c r="P899"/>
  <c r="K899"/>
  <c r="T898"/>
  <c r="N898"/>
  <c r="S898"/>
  <c r="O898"/>
  <c r="Q898"/>
  <c r="P898"/>
  <c r="K898"/>
  <c r="T897"/>
  <c r="N897"/>
  <c r="S897" s="1"/>
  <c r="O897"/>
  <c r="P897"/>
  <c r="K897"/>
  <c r="T896"/>
  <c r="N896"/>
  <c r="S896"/>
  <c r="O896"/>
  <c r="P896"/>
  <c r="Q896" s="1"/>
  <c r="K896"/>
  <c r="T895"/>
  <c r="N895"/>
  <c r="S895" s="1"/>
  <c r="O895"/>
  <c r="Q895" s="1"/>
  <c r="P895"/>
  <c r="T894"/>
  <c r="N894"/>
  <c r="S894" s="1"/>
  <c r="O894"/>
  <c r="P894"/>
  <c r="T893"/>
  <c r="N893"/>
  <c r="S893" s="1"/>
  <c r="O893"/>
  <c r="Q893"/>
  <c r="P893"/>
  <c r="K893"/>
  <c r="T892"/>
  <c r="N892"/>
  <c r="S892" s="1"/>
  <c r="O892"/>
  <c r="Q892" s="1"/>
  <c r="P892"/>
  <c r="K892"/>
  <c r="T891"/>
  <c r="N891"/>
  <c r="S891"/>
  <c r="O891"/>
  <c r="P891"/>
  <c r="K891"/>
  <c r="T890"/>
  <c r="N890"/>
  <c r="S890" s="1"/>
  <c r="O890"/>
  <c r="Q890"/>
  <c r="P890"/>
  <c r="K890"/>
  <c r="T889"/>
  <c r="N889"/>
  <c r="S889" s="1"/>
  <c r="O889"/>
  <c r="P889"/>
  <c r="K889"/>
  <c r="T888"/>
  <c r="N888"/>
  <c r="S888"/>
  <c r="O888"/>
  <c r="P888"/>
  <c r="T887"/>
  <c r="N887"/>
  <c r="S887" s="1"/>
  <c r="O887"/>
  <c r="P887"/>
  <c r="T886"/>
  <c r="N886"/>
  <c r="S886" s="1"/>
  <c r="O886"/>
  <c r="Q886"/>
  <c r="P886"/>
  <c r="K886"/>
  <c r="T885"/>
  <c r="N885"/>
  <c r="S885" s="1"/>
  <c r="O885"/>
  <c r="P885"/>
  <c r="K885"/>
  <c r="T884"/>
  <c r="N884"/>
  <c r="S884"/>
  <c r="O884"/>
  <c r="Q884" s="1"/>
  <c r="P884"/>
  <c r="K884"/>
  <c r="T883"/>
  <c r="N883"/>
  <c r="S883" s="1"/>
  <c r="O883"/>
  <c r="Q883" s="1"/>
  <c r="P883"/>
  <c r="K883"/>
  <c r="T882"/>
  <c r="N882"/>
  <c r="S882" s="1"/>
  <c r="O882"/>
  <c r="Q882"/>
  <c r="P882"/>
  <c r="K882"/>
  <c r="T881"/>
  <c r="N881"/>
  <c r="S881" s="1"/>
  <c r="O881"/>
  <c r="P881"/>
  <c r="K881"/>
  <c r="T880"/>
  <c r="N880"/>
  <c r="S880"/>
  <c r="O880"/>
  <c r="Q880" s="1"/>
  <c r="P880"/>
  <c r="K880"/>
  <c r="T879"/>
  <c r="N879"/>
  <c r="S879" s="1"/>
  <c r="O879"/>
  <c r="Q879" s="1"/>
  <c r="P879"/>
  <c r="K879"/>
  <c r="T878"/>
  <c r="N878"/>
  <c r="S878" s="1"/>
  <c r="O878"/>
  <c r="Q878"/>
  <c r="P878"/>
  <c r="K878"/>
  <c r="T877"/>
  <c r="N877"/>
  <c r="S877" s="1"/>
  <c r="O877"/>
  <c r="P877"/>
  <c r="K877"/>
  <c r="T876"/>
  <c r="N876"/>
  <c r="S876"/>
  <c r="O876"/>
  <c r="Q876" s="1"/>
  <c r="P876"/>
  <c r="K876"/>
  <c r="T875"/>
  <c r="N875"/>
  <c r="S875" s="1"/>
  <c r="O875"/>
  <c r="Q875" s="1"/>
  <c r="P875"/>
  <c r="K875"/>
  <c r="T874"/>
  <c r="N874"/>
  <c r="S874" s="1"/>
  <c r="O874"/>
  <c r="Q874"/>
  <c r="P874"/>
  <c r="K874"/>
  <c r="T873"/>
  <c r="N873"/>
  <c r="S873" s="1"/>
  <c r="O873"/>
  <c r="P873"/>
  <c r="K873"/>
  <c r="T872"/>
  <c r="N872"/>
  <c r="S872" s="1"/>
  <c r="O872"/>
  <c r="Q872" s="1"/>
  <c r="P872"/>
  <c r="K872"/>
  <c r="T871"/>
  <c r="N871"/>
  <c r="S871" s="1"/>
  <c r="O871"/>
  <c r="Q871"/>
  <c r="P871"/>
  <c r="K871"/>
  <c r="T870"/>
  <c r="N870"/>
  <c r="S870" s="1"/>
  <c r="O870"/>
  <c r="P870"/>
  <c r="K870"/>
  <c r="T869"/>
  <c r="N869"/>
  <c r="S869"/>
  <c r="O869"/>
  <c r="Q869" s="1"/>
  <c r="P869"/>
  <c r="K869"/>
  <c r="T868"/>
  <c r="N868"/>
  <c r="S868" s="1"/>
  <c r="O868"/>
  <c r="Q868" s="1"/>
  <c r="P868"/>
  <c r="K868"/>
  <c r="T867"/>
  <c r="N867"/>
  <c r="S867" s="1"/>
  <c r="O867"/>
  <c r="Q867"/>
  <c r="P867"/>
  <c r="K867"/>
  <c r="T866"/>
  <c r="N866"/>
  <c r="S866" s="1"/>
  <c r="O866"/>
  <c r="P866"/>
  <c r="K866"/>
  <c r="T865"/>
  <c r="N865"/>
  <c r="S865"/>
  <c r="O865"/>
  <c r="Q865" s="1"/>
  <c r="P865"/>
  <c r="K865"/>
  <c r="T864"/>
  <c r="N864"/>
  <c r="S864" s="1"/>
  <c r="O864"/>
  <c r="P864"/>
  <c r="T863"/>
  <c r="N863"/>
  <c r="S863"/>
  <c r="O863"/>
  <c r="Q863" s="1"/>
  <c r="P863"/>
  <c r="K863"/>
  <c r="T862"/>
  <c r="N862"/>
  <c r="S862" s="1"/>
  <c r="O862"/>
  <c r="Q862" s="1"/>
  <c r="P862"/>
  <c r="K862"/>
  <c r="T861"/>
  <c r="N861"/>
  <c r="S861" s="1"/>
  <c r="O861"/>
  <c r="P861"/>
  <c r="K861"/>
  <c r="T860"/>
  <c r="N860"/>
  <c r="S860"/>
  <c r="O860"/>
  <c r="Q860" s="1"/>
  <c r="P860"/>
  <c r="K860"/>
  <c r="T859"/>
  <c r="N859"/>
  <c r="S859" s="1"/>
  <c r="O859"/>
  <c r="Q859" s="1"/>
  <c r="P859"/>
  <c r="K859"/>
  <c r="T858"/>
  <c r="N858"/>
  <c r="S858" s="1"/>
  <c r="O858"/>
  <c r="Q858"/>
  <c r="P858"/>
  <c r="K858"/>
  <c r="T857"/>
  <c r="N857"/>
  <c r="S857" s="1"/>
  <c r="O857"/>
  <c r="P857"/>
  <c r="K857"/>
  <c r="T856"/>
  <c r="N856"/>
  <c r="S856"/>
  <c r="O856"/>
  <c r="Q856" s="1"/>
  <c r="P856"/>
  <c r="K856"/>
  <c r="T855"/>
  <c r="N855"/>
  <c r="S855" s="1"/>
  <c r="O855"/>
  <c r="Q855" s="1"/>
  <c r="P855"/>
  <c r="K855"/>
  <c r="T854"/>
  <c r="N854"/>
  <c r="S854" s="1"/>
  <c r="O854"/>
  <c r="Q854"/>
  <c r="P854"/>
  <c r="K854"/>
  <c r="T853"/>
  <c r="N853"/>
  <c r="S853" s="1"/>
  <c r="O853"/>
  <c r="P853"/>
  <c r="K853"/>
  <c r="T852"/>
  <c r="N852"/>
  <c r="S852"/>
  <c r="O852"/>
  <c r="Q852" s="1"/>
  <c r="P852"/>
  <c r="K852"/>
  <c r="T851"/>
  <c r="N851"/>
  <c r="S851" s="1"/>
  <c r="O851"/>
  <c r="Q851" s="1"/>
  <c r="P851"/>
  <c r="K851"/>
  <c r="T850"/>
  <c r="N850"/>
  <c r="S850" s="1"/>
  <c r="O850"/>
  <c r="Q850"/>
  <c r="P850"/>
  <c r="K850"/>
  <c r="T849"/>
  <c r="N849"/>
  <c r="S849" s="1"/>
  <c r="O849"/>
  <c r="P849"/>
  <c r="K849"/>
  <c r="T848"/>
  <c r="N848"/>
  <c r="S848"/>
  <c r="O848"/>
  <c r="P848"/>
  <c r="K848"/>
  <c r="T847"/>
  <c r="N847"/>
  <c r="S847" s="1"/>
  <c r="O847"/>
  <c r="Q847"/>
  <c r="P847"/>
  <c r="K847"/>
  <c r="T846"/>
  <c r="N846"/>
  <c r="S846" s="1"/>
  <c r="O846"/>
  <c r="Q846" s="1"/>
  <c r="P846"/>
  <c r="K846"/>
  <c r="T845"/>
  <c r="N845"/>
  <c r="S845"/>
  <c r="O845"/>
  <c r="Q845" s="1"/>
  <c r="P845"/>
  <c r="K845"/>
  <c r="T844"/>
  <c r="N844"/>
  <c r="S844" s="1"/>
  <c r="O844"/>
  <c r="Q844" s="1"/>
  <c r="P844"/>
  <c r="K844"/>
  <c r="T843"/>
  <c r="N843"/>
  <c r="S843" s="1"/>
  <c r="O843"/>
  <c r="P843"/>
  <c r="T842"/>
  <c r="N842"/>
  <c r="S842" s="1"/>
  <c r="O842"/>
  <c r="Q842" s="1"/>
  <c r="P842"/>
  <c r="K842"/>
  <c r="T841"/>
  <c r="N841"/>
  <c r="S841" s="1"/>
  <c r="O841"/>
  <c r="Q841"/>
  <c r="P841"/>
  <c r="K841"/>
  <c r="T840"/>
  <c r="N840"/>
  <c r="S840" s="1"/>
  <c r="O840"/>
  <c r="P840"/>
  <c r="K840"/>
  <c r="T839"/>
  <c r="N839"/>
  <c r="S839"/>
  <c r="O839"/>
  <c r="Q839" s="1"/>
  <c r="P839"/>
  <c r="K839"/>
  <c r="T838"/>
  <c r="N838"/>
  <c r="S838" s="1"/>
  <c r="O838"/>
  <c r="Q838" s="1"/>
  <c r="P838"/>
  <c r="K838"/>
  <c r="T837"/>
  <c r="N837"/>
  <c r="S837" s="1"/>
  <c r="O837"/>
  <c r="Q837"/>
  <c r="P837"/>
  <c r="K837"/>
  <c r="T836"/>
  <c r="N836"/>
  <c r="S836" s="1"/>
  <c r="O836"/>
  <c r="P836"/>
  <c r="K836"/>
  <c r="T835"/>
  <c r="N835"/>
  <c r="S835"/>
  <c r="O835"/>
  <c r="Q835" s="1"/>
  <c r="P835"/>
  <c r="K835"/>
  <c r="T834"/>
  <c r="N834"/>
  <c r="S834" s="1"/>
  <c r="O834"/>
  <c r="Q834" s="1"/>
  <c r="P834"/>
  <c r="K834"/>
  <c r="T833"/>
  <c r="N833"/>
  <c r="S833" s="1"/>
  <c r="O833"/>
  <c r="Q833"/>
  <c r="P833"/>
  <c r="K833"/>
  <c r="T832"/>
  <c r="N832"/>
  <c r="S832" s="1"/>
  <c r="O832"/>
  <c r="P832"/>
  <c r="K832"/>
  <c r="T831"/>
  <c r="N831"/>
  <c r="S831"/>
  <c r="O831"/>
  <c r="Q831" s="1"/>
  <c r="P831"/>
  <c r="K831"/>
  <c r="T830"/>
  <c r="N830"/>
  <c r="S830" s="1"/>
  <c r="O830"/>
  <c r="Q830" s="1"/>
  <c r="P830"/>
  <c r="K830"/>
  <c r="T829"/>
  <c r="N829"/>
  <c r="S829" s="1"/>
  <c r="O829"/>
  <c r="Q829"/>
  <c r="P829"/>
  <c r="K829"/>
  <c r="T828"/>
  <c r="N828"/>
  <c r="S828" s="1"/>
  <c r="O828"/>
  <c r="P828"/>
  <c r="K828"/>
  <c r="T827"/>
  <c r="N827"/>
  <c r="S827"/>
  <c r="O827"/>
  <c r="Q827" s="1"/>
  <c r="P827"/>
  <c r="K827"/>
  <c r="T826"/>
  <c r="N826"/>
  <c r="S826" s="1"/>
  <c r="O826"/>
  <c r="Q826" s="1"/>
  <c r="P826"/>
  <c r="K826"/>
  <c r="T825"/>
  <c r="N825"/>
  <c r="S825" s="1"/>
  <c r="O825"/>
  <c r="Q825"/>
  <c r="P825"/>
  <c r="K825"/>
  <c r="T824"/>
  <c r="N824"/>
  <c r="S824" s="1"/>
  <c r="O824"/>
  <c r="P824"/>
  <c r="K824"/>
  <c r="T823"/>
  <c r="N823"/>
  <c r="S823"/>
  <c r="O823"/>
  <c r="Q823" s="1"/>
  <c r="P823"/>
  <c r="K823"/>
  <c r="T822"/>
  <c r="N822"/>
  <c r="S822" s="1"/>
  <c r="O822"/>
  <c r="Q822" s="1"/>
  <c r="P822"/>
  <c r="K822"/>
  <c r="T821"/>
  <c r="N821"/>
  <c r="S821" s="1"/>
  <c r="O821"/>
  <c r="Q821"/>
  <c r="P821"/>
  <c r="K821"/>
  <c r="T820"/>
  <c r="N820"/>
  <c r="S820" s="1"/>
  <c r="O820"/>
  <c r="P820"/>
  <c r="K820"/>
  <c r="T819"/>
  <c r="N819"/>
  <c r="S819"/>
  <c r="O819"/>
  <c r="Q819" s="1"/>
  <c r="P819"/>
  <c r="K819"/>
  <c r="K818"/>
  <c r="T817"/>
  <c r="N817"/>
  <c r="S817"/>
  <c r="O817"/>
  <c r="Q817" s="1"/>
  <c r="P817"/>
  <c r="K817"/>
  <c r="T816"/>
  <c r="N816"/>
  <c r="S816" s="1"/>
  <c r="O816"/>
  <c r="Q816" s="1"/>
  <c r="P816"/>
  <c r="K816"/>
  <c r="T815"/>
  <c r="N815"/>
  <c r="S815" s="1"/>
  <c r="O815"/>
  <c r="Q815"/>
  <c r="P815"/>
  <c r="K815"/>
  <c r="T814"/>
  <c r="N814"/>
  <c r="S814" s="1"/>
  <c r="O814"/>
  <c r="Q814" s="1"/>
  <c r="P814"/>
  <c r="K814"/>
  <c r="T813"/>
  <c r="N813"/>
  <c r="S813"/>
  <c r="O813"/>
  <c r="P813"/>
  <c r="T812"/>
  <c r="N812"/>
  <c r="S812" s="1"/>
  <c r="O812"/>
  <c r="Q812" s="1"/>
  <c r="P812"/>
  <c r="K812"/>
  <c r="T811"/>
  <c r="N811"/>
  <c r="S811"/>
  <c r="O811"/>
  <c r="Q811" s="1"/>
  <c r="P811"/>
  <c r="K811"/>
  <c r="T810"/>
  <c r="N810"/>
  <c r="S810" s="1"/>
  <c r="O810"/>
  <c r="P810"/>
  <c r="K810"/>
  <c r="T809"/>
  <c r="N809"/>
  <c r="S809" s="1"/>
  <c r="O809"/>
  <c r="Q809" s="1"/>
  <c r="P809"/>
  <c r="K809"/>
  <c r="T808"/>
  <c r="N808"/>
  <c r="S808"/>
  <c r="O808"/>
  <c r="Q808" s="1"/>
  <c r="P808"/>
  <c r="K808"/>
  <c r="T807"/>
  <c r="N807"/>
  <c r="S807" s="1"/>
  <c r="O807"/>
  <c r="Q807" s="1"/>
  <c r="P807"/>
  <c r="K807"/>
  <c r="T806"/>
  <c r="N806"/>
  <c r="S806" s="1"/>
  <c r="O806"/>
  <c r="Q806"/>
  <c r="P806"/>
  <c r="K806"/>
  <c r="T805"/>
  <c r="N805"/>
  <c r="S805" s="1"/>
  <c r="O805"/>
  <c r="Q805" s="1"/>
  <c r="P805"/>
  <c r="K805"/>
  <c r="T804"/>
  <c r="N804"/>
  <c r="S804"/>
  <c r="O804"/>
  <c r="Q804" s="1"/>
  <c r="P804"/>
  <c r="K804"/>
  <c r="T803"/>
  <c r="N803"/>
  <c r="S803" s="1"/>
  <c r="O803"/>
  <c r="Q803" s="1"/>
  <c r="P803"/>
  <c r="K803"/>
  <c r="T802"/>
  <c r="N802"/>
  <c r="S802" s="1"/>
  <c r="O802"/>
  <c r="Q802"/>
  <c r="P802"/>
  <c r="K802"/>
  <c r="T801"/>
  <c r="N801"/>
  <c r="S801" s="1"/>
  <c r="O801"/>
  <c r="Q801" s="1"/>
  <c r="P801"/>
  <c r="K801"/>
  <c r="T800"/>
  <c r="N800"/>
  <c r="S800"/>
  <c r="O800"/>
  <c r="P800"/>
  <c r="K800"/>
  <c r="T799"/>
  <c r="N799"/>
  <c r="S799" s="1"/>
  <c r="O799"/>
  <c r="P799"/>
  <c r="K799"/>
  <c r="T798"/>
  <c r="N798"/>
  <c r="S798"/>
  <c r="O798"/>
  <c r="Q798" s="1"/>
  <c r="P798"/>
  <c r="K798"/>
  <c r="T797"/>
  <c r="N797"/>
  <c r="S797" s="1"/>
  <c r="O797"/>
  <c r="Q797" s="1"/>
  <c r="P797"/>
  <c r="K797"/>
  <c r="T796"/>
  <c r="N796"/>
  <c r="S796" s="1"/>
  <c r="O796"/>
  <c r="Q796"/>
  <c r="P796"/>
  <c r="K796"/>
  <c r="T795"/>
  <c r="N795"/>
  <c r="S795" s="1"/>
  <c r="O795"/>
  <c r="P795"/>
  <c r="K795"/>
  <c r="T794"/>
  <c r="N794"/>
  <c r="S794" s="1"/>
  <c r="O794"/>
  <c r="Q794" s="1"/>
  <c r="P794"/>
  <c r="K794"/>
  <c r="T793"/>
  <c r="N793"/>
  <c r="S793" s="1"/>
  <c r="O793"/>
  <c r="Q793"/>
  <c r="P793"/>
  <c r="K793"/>
  <c r="T792"/>
  <c r="N792"/>
  <c r="S792" s="1"/>
  <c r="O792"/>
  <c r="P792"/>
  <c r="K792"/>
  <c r="T791"/>
  <c r="N791"/>
  <c r="S791"/>
  <c r="O791"/>
  <c r="Q791" s="1"/>
  <c r="P791"/>
  <c r="K791"/>
  <c r="T790"/>
  <c r="N790"/>
  <c r="S790" s="1"/>
  <c r="O790"/>
  <c r="Q790" s="1"/>
  <c r="P790"/>
  <c r="K790"/>
  <c r="T789"/>
  <c r="N789"/>
  <c r="S789" s="1"/>
  <c r="O789"/>
  <c r="Q789"/>
  <c r="P789"/>
  <c r="K789"/>
  <c r="T788"/>
  <c r="N788"/>
  <c r="S788" s="1"/>
  <c r="O788"/>
  <c r="P788"/>
  <c r="K788"/>
  <c r="T787"/>
  <c r="N787"/>
  <c r="S787"/>
  <c r="O787"/>
  <c r="Q787" s="1"/>
  <c r="P787"/>
  <c r="K787"/>
  <c r="T786"/>
  <c r="N786"/>
  <c r="S786" s="1"/>
  <c r="O786"/>
  <c r="Q786" s="1"/>
  <c r="P786"/>
  <c r="K786"/>
  <c r="T785"/>
  <c r="N785"/>
  <c r="S785" s="1"/>
  <c r="O785"/>
  <c r="Q785"/>
  <c r="P785"/>
  <c r="K785"/>
  <c r="T784"/>
  <c r="N784"/>
  <c r="S784" s="1"/>
  <c r="O784"/>
  <c r="P784"/>
  <c r="K784"/>
  <c r="T783"/>
  <c r="N783"/>
  <c r="S783"/>
  <c r="O783"/>
  <c r="Q783" s="1"/>
  <c r="P783"/>
  <c r="K783"/>
  <c r="T782"/>
  <c r="N782"/>
  <c r="S782" s="1"/>
  <c r="O782"/>
  <c r="Q782" s="1"/>
  <c r="P782"/>
  <c r="K782"/>
  <c r="T781"/>
  <c r="N781"/>
  <c r="S781" s="1"/>
  <c r="O781"/>
  <c r="Q781"/>
  <c r="P781"/>
  <c r="K781"/>
  <c r="T780"/>
  <c r="N780"/>
  <c r="S780" s="1"/>
  <c r="O780"/>
  <c r="P780"/>
  <c r="K780"/>
  <c r="T779"/>
  <c r="N779"/>
  <c r="S779"/>
  <c r="O779"/>
  <c r="Q779" s="1"/>
  <c r="P779"/>
  <c r="K779"/>
  <c r="T778"/>
  <c r="N778"/>
  <c r="S778" s="1"/>
  <c r="O778"/>
  <c r="Q778" s="1"/>
  <c r="P778"/>
  <c r="K778"/>
  <c r="T777"/>
  <c r="N777"/>
  <c r="S777" s="1"/>
  <c r="O777"/>
  <c r="Q777"/>
  <c r="P777"/>
  <c r="K777"/>
  <c r="T776"/>
  <c r="N776"/>
  <c r="S776" s="1"/>
  <c r="O776"/>
  <c r="P776"/>
  <c r="K776"/>
  <c r="T775"/>
  <c r="N775"/>
  <c r="S775"/>
  <c r="O775"/>
  <c r="Q775" s="1"/>
  <c r="P775"/>
  <c r="K775"/>
  <c r="T774"/>
  <c r="N774"/>
  <c r="S774" s="1"/>
  <c r="O774"/>
  <c r="Q774" s="1"/>
  <c r="P774"/>
  <c r="K774"/>
  <c r="T773"/>
  <c r="N773"/>
  <c r="S773" s="1"/>
  <c r="O773"/>
  <c r="Q773"/>
  <c r="P773"/>
  <c r="K773"/>
  <c r="T772"/>
  <c r="N772"/>
  <c r="S772" s="1"/>
  <c r="O772"/>
  <c r="P772"/>
  <c r="K772"/>
  <c r="T771"/>
  <c r="N771"/>
  <c r="S771"/>
  <c r="O771"/>
  <c r="P771"/>
  <c r="K771"/>
  <c r="T770"/>
  <c r="N770"/>
  <c r="S770" s="1"/>
  <c r="O770"/>
  <c r="Q770"/>
  <c r="P770"/>
  <c r="K770"/>
  <c r="T769"/>
  <c r="N769"/>
  <c r="S769" s="1"/>
  <c r="O769"/>
  <c r="Q769" s="1"/>
  <c r="P769"/>
  <c r="K769"/>
  <c r="T768"/>
  <c r="N768"/>
  <c r="S768"/>
  <c r="O768"/>
  <c r="Q768" s="1"/>
  <c r="P768"/>
  <c r="K768"/>
  <c r="T767"/>
  <c r="N767"/>
  <c r="S767" s="1"/>
  <c r="O767"/>
  <c r="Q767" s="1"/>
  <c r="P767"/>
  <c r="K767"/>
  <c r="T766"/>
  <c r="N766"/>
  <c r="S766" s="1"/>
  <c r="O766"/>
  <c r="Q766"/>
  <c r="P766"/>
  <c r="K766"/>
  <c r="T765"/>
  <c r="N765"/>
  <c r="S765" s="1"/>
  <c r="O765"/>
  <c r="Q765" s="1"/>
  <c r="P765"/>
  <c r="K765"/>
  <c r="T764"/>
  <c r="N764"/>
  <c r="S764"/>
  <c r="O764"/>
  <c r="Q764" s="1"/>
  <c r="P764"/>
  <c r="K764"/>
  <c r="T763"/>
  <c r="N763"/>
  <c r="S763" s="1"/>
  <c r="O763"/>
  <c r="Q763" s="1"/>
  <c r="P763"/>
  <c r="K763"/>
  <c r="T762"/>
  <c r="N762"/>
  <c r="S762" s="1"/>
  <c r="O762"/>
  <c r="Q762"/>
  <c r="P762"/>
  <c r="K762"/>
  <c r="T761"/>
  <c r="N761"/>
  <c r="S761" s="1"/>
  <c r="O761"/>
  <c r="Q761" s="1"/>
  <c r="P761"/>
  <c r="K761"/>
  <c r="T760"/>
  <c r="N760"/>
  <c r="S760"/>
  <c r="O760"/>
  <c r="Q760" s="1"/>
  <c r="P760"/>
  <c r="K760"/>
  <c r="T759"/>
  <c r="N759"/>
  <c r="S759" s="1"/>
  <c r="O759"/>
  <c r="Q759" s="1"/>
  <c r="P759"/>
  <c r="K759"/>
  <c r="T758"/>
  <c r="N758"/>
  <c r="S758" s="1"/>
  <c r="O758"/>
  <c r="Q758"/>
  <c r="P758"/>
  <c r="K758"/>
  <c r="T757"/>
  <c r="N757"/>
  <c r="S757" s="1"/>
  <c r="O757"/>
  <c r="Q757" s="1"/>
  <c r="P757"/>
  <c r="K757"/>
  <c r="T756"/>
  <c r="N756"/>
  <c r="S756"/>
  <c r="O756"/>
  <c r="Q756" s="1"/>
  <c r="P756"/>
  <c r="K756"/>
  <c r="T755"/>
  <c r="N755"/>
  <c r="S755" s="1"/>
  <c r="O755"/>
  <c r="Q755" s="1"/>
  <c r="P755"/>
  <c r="K755"/>
  <c r="T754"/>
  <c r="N754"/>
  <c r="S754" s="1"/>
  <c r="O754"/>
  <c r="Q754"/>
  <c r="P754"/>
  <c r="K754"/>
  <c r="T753"/>
  <c r="N753"/>
  <c r="S753" s="1"/>
  <c r="O753"/>
  <c r="Q753" s="1"/>
  <c r="P753"/>
  <c r="K753"/>
  <c r="T752"/>
  <c r="N752"/>
  <c r="S752"/>
  <c r="O752"/>
  <c r="Q752" s="1"/>
  <c r="P752"/>
  <c r="K752"/>
  <c r="T751"/>
  <c r="N751"/>
  <c r="S751" s="1"/>
  <c r="O751"/>
  <c r="Q751" s="1"/>
  <c r="P751"/>
  <c r="K75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470"/>
  <c r="K471"/>
  <c r="K472"/>
  <c r="K473"/>
  <c r="K474"/>
  <c r="K475"/>
  <c r="K476"/>
  <c r="K477"/>
  <c r="K478"/>
  <c r="K479"/>
  <c r="K480"/>
  <c r="K481"/>
  <c r="K467"/>
  <c r="K468"/>
  <c r="K469"/>
  <c r="K466"/>
  <c r="T592"/>
  <c r="N592"/>
  <c r="S592"/>
  <c r="O592"/>
  <c r="P592"/>
  <c r="T591"/>
  <c r="N591"/>
  <c r="S591" s="1"/>
  <c r="O591"/>
  <c r="P591"/>
  <c r="T590"/>
  <c r="N590"/>
  <c r="S590" s="1"/>
  <c r="O590"/>
  <c r="P590"/>
  <c r="T589"/>
  <c r="N589"/>
  <c r="S589"/>
  <c r="O589"/>
  <c r="Q589" s="1"/>
  <c r="P589"/>
  <c r="T588"/>
  <c r="N588"/>
  <c r="S588" s="1"/>
  <c r="O588"/>
  <c r="P588"/>
  <c r="T587"/>
  <c r="N587"/>
  <c r="S587" s="1"/>
  <c r="O587"/>
  <c r="P587"/>
  <c r="T586"/>
  <c r="N586"/>
  <c r="S586"/>
  <c r="O586"/>
  <c r="Q586" s="1"/>
  <c r="P586"/>
  <c r="D2077"/>
  <c r="E2077"/>
  <c r="F2077"/>
  <c r="G1714"/>
  <c r="G1715"/>
  <c r="O1715" s="1"/>
  <c r="G1716"/>
  <c r="G1717"/>
  <c r="G1718"/>
  <c r="G1719"/>
  <c r="O1719" s="1"/>
  <c r="G1722"/>
  <c r="O1722"/>
  <c r="G1723"/>
  <c r="G1724"/>
  <c r="O1724" s="1"/>
  <c r="G1725"/>
  <c r="G1726"/>
  <c r="O1726" s="1"/>
  <c r="G1727"/>
  <c r="G1728"/>
  <c r="G1729"/>
  <c r="G1730"/>
  <c r="O1730"/>
  <c r="G1731"/>
  <c r="G1732"/>
  <c r="G1733"/>
  <c r="G1734"/>
  <c r="O1734" s="1"/>
  <c r="Q1734" s="1"/>
  <c r="G1735"/>
  <c r="G1736"/>
  <c r="G1738"/>
  <c r="G1739"/>
  <c r="O1739"/>
  <c r="G1740"/>
  <c r="G1741"/>
  <c r="G1742"/>
  <c r="G1743"/>
  <c r="O1743" s="1"/>
  <c r="G1744"/>
  <c r="O1744" s="1"/>
  <c r="Q1744" s="1"/>
  <c r="G1745"/>
  <c r="G1746"/>
  <c r="G1747"/>
  <c r="O1747"/>
  <c r="G1748"/>
  <c r="G1749"/>
  <c r="G1750"/>
  <c r="G1751"/>
  <c r="O1751" s="1"/>
  <c r="Q1751" s="1"/>
  <c r="G1752"/>
  <c r="G1753"/>
  <c r="G1754"/>
  <c r="O1754" s="1"/>
  <c r="G1755"/>
  <c r="O1755"/>
  <c r="G1756"/>
  <c r="G1757"/>
  <c r="G1758"/>
  <c r="G1759"/>
  <c r="O1759" s="1"/>
  <c r="G1760"/>
  <c r="O1760" s="1"/>
  <c r="G1761"/>
  <c r="G1762"/>
  <c r="G1763"/>
  <c r="O1763"/>
  <c r="G1764"/>
  <c r="G1765"/>
  <c r="G1766"/>
  <c r="G1767"/>
  <c r="O1767" s="1"/>
  <c r="Q1767" s="1"/>
  <c r="G1768"/>
  <c r="G1769"/>
  <c r="G1770"/>
  <c r="G1771"/>
  <c r="O1771" s="1"/>
  <c r="G1772"/>
  <c r="G1773"/>
  <c r="G1774"/>
  <c r="G1775"/>
  <c r="O1775"/>
  <c r="G1776"/>
  <c r="G1777"/>
  <c r="G1778"/>
  <c r="G1779"/>
  <c r="O1779" s="1"/>
  <c r="G1780"/>
  <c r="O1780" s="1"/>
  <c r="G1781"/>
  <c r="G1782"/>
  <c r="G1783"/>
  <c r="O1783"/>
  <c r="G1784"/>
  <c r="G1785"/>
  <c r="G1786"/>
  <c r="G1787"/>
  <c r="O1787" s="1"/>
  <c r="Q1787" s="1"/>
  <c r="G1788"/>
  <c r="G1789"/>
  <c r="G1790"/>
  <c r="G1791"/>
  <c r="O1791"/>
  <c r="G1792"/>
  <c r="G1793"/>
  <c r="G1794"/>
  <c r="G1795"/>
  <c r="O1795" s="1"/>
  <c r="G1796"/>
  <c r="O1796" s="1"/>
  <c r="G1797"/>
  <c r="G1798"/>
  <c r="G1799"/>
  <c r="O1799"/>
  <c r="G1800"/>
  <c r="G1801"/>
  <c r="G1802"/>
  <c r="G1803"/>
  <c r="O1803" s="1"/>
  <c r="G1804"/>
  <c r="G1805"/>
  <c r="G1806"/>
  <c r="G1807"/>
  <c r="O1807"/>
  <c r="G1808"/>
  <c r="G1809"/>
  <c r="G1810"/>
  <c r="G1811"/>
  <c r="O1811" s="1"/>
  <c r="G1812"/>
  <c r="O1812" s="1"/>
  <c r="G1813"/>
  <c r="G1814"/>
  <c r="G1815"/>
  <c r="O1815"/>
  <c r="G1816"/>
  <c r="G1817"/>
  <c r="G1818"/>
  <c r="G1819"/>
  <c r="O1819" s="1"/>
  <c r="G1821"/>
  <c r="G1826"/>
  <c r="G1827"/>
  <c r="O1827" s="1"/>
  <c r="G1828"/>
  <c r="G1829"/>
  <c r="G1830"/>
  <c r="G1831"/>
  <c r="O1831" s="1"/>
  <c r="G1832"/>
  <c r="G1833"/>
  <c r="G1834"/>
  <c r="G1835"/>
  <c r="O1835" s="1"/>
  <c r="G1836"/>
  <c r="G1837"/>
  <c r="G1838"/>
  <c r="G1839"/>
  <c r="O1839" s="1"/>
  <c r="G1840"/>
  <c r="G1841"/>
  <c r="G1842"/>
  <c r="G1843"/>
  <c r="O1843" s="1"/>
  <c r="G1844"/>
  <c r="G1845"/>
  <c r="G1846"/>
  <c r="G1847"/>
  <c r="O1847" s="1"/>
  <c r="G1848"/>
  <c r="G1849"/>
  <c r="G1850"/>
  <c r="G1851"/>
  <c r="O1851" s="1"/>
  <c r="G1852"/>
  <c r="G1853"/>
  <c r="G1854"/>
  <c r="G1855"/>
  <c r="O1855" s="1"/>
  <c r="G1856"/>
  <c r="G1857"/>
  <c r="G1858"/>
  <c r="G1859"/>
  <c r="O1859" s="1"/>
  <c r="G1860"/>
  <c r="G1861"/>
  <c r="G1862"/>
  <c r="G1863"/>
  <c r="O1863" s="1"/>
  <c r="G1864"/>
  <c r="G1865"/>
  <c r="G1866"/>
  <c r="G1867"/>
  <c r="O1867" s="1"/>
  <c r="G1868"/>
  <c r="G1869"/>
  <c r="G1870"/>
  <c r="G1871"/>
  <c r="O1871" s="1"/>
  <c r="G1872"/>
  <c r="G1873"/>
  <c r="G1874"/>
  <c r="G1875"/>
  <c r="O1875" s="1"/>
  <c r="G1878"/>
  <c r="O1878"/>
  <c r="G1879"/>
  <c r="G1880"/>
  <c r="O1880" s="1"/>
  <c r="G1881"/>
  <c r="G1882"/>
  <c r="O1882" s="1"/>
  <c r="G1883"/>
  <c r="O1883" s="1"/>
  <c r="Q1883" s="1"/>
  <c r="G1884"/>
  <c r="G1885"/>
  <c r="G1886"/>
  <c r="O1886"/>
  <c r="Q1886" s="1"/>
  <c r="G1887"/>
  <c r="G1888"/>
  <c r="G1889"/>
  <c r="G1890"/>
  <c r="O1890" s="1"/>
  <c r="G1891"/>
  <c r="H2077"/>
  <c r="I2077"/>
  <c r="J2077"/>
  <c r="L2077"/>
  <c r="L2079"/>
  <c r="M2077"/>
  <c r="N3"/>
  <c r="N4"/>
  <c r="N5"/>
  <c r="S5" s="1"/>
  <c r="N6"/>
  <c r="S6" s="1"/>
  <c r="N7"/>
  <c r="S7" s="1"/>
  <c r="N8"/>
  <c r="N9"/>
  <c r="S9" s="1"/>
  <c r="N10"/>
  <c r="S10" s="1"/>
  <c r="N11"/>
  <c r="N12"/>
  <c r="N13"/>
  <c r="S13" s="1"/>
  <c r="N14"/>
  <c r="S14"/>
  <c r="N15"/>
  <c r="S15" s="1"/>
  <c r="N16"/>
  <c r="N17"/>
  <c r="S17"/>
  <c r="N18"/>
  <c r="S18" s="1"/>
  <c r="N19"/>
  <c r="N20"/>
  <c r="N21"/>
  <c r="S21" s="1"/>
  <c r="N22"/>
  <c r="S22" s="1"/>
  <c r="N23"/>
  <c r="N24"/>
  <c r="N25"/>
  <c r="S25" s="1"/>
  <c r="N26"/>
  <c r="S26"/>
  <c r="N27"/>
  <c r="N28"/>
  <c r="N29"/>
  <c r="S29"/>
  <c r="N30"/>
  <c r="S30" s="1"/>
  <c r="N31"/>
  <c r="N32"/>
  <c r="N33"/>
  <c r="S33" s="1"/>
  <c r="N34"/>
  <c r="S34"/>
  <c r="N35"/>
  <c r="N36"/>
  <c r="N37"/>
  <c r="S37"/>
  <c r="N38"/>
  <c r="S38" s="1"/>
  <c r="N39"/>
  <c r="N40"/>
  <c r="N41"/>
  <c r="S41" s="1"/>
  <c r="N42"/>
  <c r="S42"/>
  <c r="N43"/>
  <c r="N44"/>
  <c r="N45"/>
  <c r="S45"/>
  <c r="N46"/>
  <c r="S46" s="1"/>
  <c r="N47"/>
  <c r="N48"/>
  <c r="N49"/>
  <c r="S49" s="1"/>
  <c r="N50"/>
  <c r="S50"/>
  <c r="N51"/>
  <c r="N52"/>
  <c r="N53"/>
  <c r="N54"/>
  <c r="S54" s="1"/>
  <c r="N55"/>
  <c r="N56"/>
  <c r="N57"/>
  <c r="S57" s="1"/>
  <c r="N58"/>
  <c r="S58"/>
  <c r="N59"/>
  <c r="S59" s="1"/>
  <c r="N60"/>
  <c r="N61"/>
  <c r="S61"/>
  <c r="N62"/>
  <c r="S62" s="1"/>
  <c r="N63"/>
  <c r="N64"/>
  <c r="N65"/>
  <c r="S65" s="1"/>
  <c r="N66"/>
  <c r="S66" s="1"/>
  <c r="N67"/>
  <c r="S67" s="1"/>
  <c r="N68"/>
  <c r="N69"/>
  <c r="S69" s="1"/>
  <c r="N70"/>
  <c r="S70" s="1"/>
  <c r="N71"/>
  <c r="N72"/>
  <c r="N73"/>
  <c r="S73" s="1"/>
  <c r="N74"/>
  <c r="S74" s="1"/>
  <c r="N75"/>
  <c r="S75" s="1"/>
  <c r="N76"/>
  <c r="S76" s="1"/>
  <c r="N77"/>
  <c r="S77" s="1"/>
  <c r="N78"/>
  <c r="S78" s="1"/>
  <c r="N79"/>
  <c r="N80"/>
  <c r="N81"/>
  <c r="S81" s="1"/>
  <c r="N82"/>
  <c r="S82" s="1"/>
  <c r="N83"/>
  <c r="S83" s="1"/>
  <c r="N84"/>
  <c r="S84" s="1"/>
  <c r="N85"/>
  <c r="N86"/>
  <c r="S86"/>
  <c r="N87"/>
  <c r="S87" s="1"/>
  <c r="N88"/>
  <c r="N89"/>
  <c r="S89"/>
  <c r="N90"/>
  <c r="S90" s="1"/>
  <c r="N91"/>
  <c r="N92"/>
  <c r="S92" s="1"/>
  <c r="N93"/>
  <c r="S93" s="1"/>
  <c r="N94"/>
  <c r="S94"/>
  <c r="N95"/>
  <c r="N96"/>
  <c r="N97"/>
  <c r="S97"/>
  <c r="N98"/>
  <c r="S98" s="1"/>
  <c r="N99"/>
  <c r="N100"/>
  <c r="S100" s="1"/>
  <c r="N101"/>
  <c r="S101" s="1"/>
  <c r="N102"/>
  <c r="S102"/>
  <c r="N103"/>
  <c r="S103" s="1"/>
  <c r="N104"/>
  <c r="N105"/>
  <c r="S105"/>
  <c r="N106"/>
  <c r="S106" s="1"/>
  <c r="N107"/>
  <c r="N108"/>
  <c r="S108" s="1"/>
  <c r="N109"/>
  <c r="S109" s="1"/>
  <c r="N110"/>
  <c r="S110"/>
  <c r="N111"/>
  <c r="S111" s="1"/>
  <c r="N112"/>
  <c r="N113"/>
  <c r="S113"/>
  <c r="N114"/>
  <c r="S114" s="1"/>
  <c r="N115"/>
  <c r="N116"/>
  <c r="S116" s="1"/>
  <c r="N117"/>
  <c r="N118"/>
  <c r="S118"/>
  <c r="N119"/>
  <c r="S119" s="1"/>
  <c r="N120"/>
  <c r="N121"/>
  <c r="S121"/>
  <c r="N122"/>
  <c r="S122" s="1"/>
  <c r="N123"/>
  <c r="N124"/>
  <c r="N125"/>
  <c r="S125" s="1"/>
  <c r="N126"/>
  <c r="S126" s="1"/>
  <c r="N127"/>
  <c r="S127" s="1"/>
  <c r="N128"/>
  <c r="S128" s="1"/>
  <c r="N129"/>
  <c r="S129" s="1"/>
  <c r="N130"/>
  <c r="S130" s="1"/>
  <c r="N131"/>
  <c r="N132"/>
  <c r="N133"/>
  <c r="S133" s="1"/>
  <c r="N134"/>
  <c r="S134" s="1"/>
  <c r="N135"/>
  <c r="S135" s="1"/>
  <c r="N136"/>
  <c r="S136" s="1"/>
  <c r="N137"/>
  <c r="S137" s="1"/>
  <c r="N138"/>
  <c r="S138" s="1"/>
  <c r="N139"/>
  <c r="N140"/>
  <c r="N141"/>
  <c r="S141" s="1"/>
  <c r="N142"/>
  <c r="S142" s="1"/>
  <c r="N143"/>
  <c r="S143" s="1"/>
  <c r="N144"/>
  <c r="S144" s="1"/>
  <c r="N145"/>
  <c r="S145" s="1"/>
  <c r="N146"/>
  <c r="S146" s="1"/>
  <c r="N147"/>
  <c r="N148"/>
  <c r="N149"/>
  <c r="S149" s="1"/>
  <c r="N150"/>
  <c r="S150" s="1"/>
  <c r="N151"/>
  <c r="N152"/>
  <c r="N153"/>
  <c r="S153" s="1"/>
  <c r="N154"/>
  <c r="S154"/>
  <c r="N155"/>
  <c r="N156"/>
  <c r="N157"/>
  <c r="S157"/>
  <c r="N158"/>
  <c r="S158" s="1"/>
  <c r="N159"/>
  <c r="N160"/>
  <c r="N161"/>
  <c r="S161" s="1"/>
  <c r="N162"/>
  <c r="S162"/>
  <c r="N163"/>
  <c r="N164"/>
  <c r="N165"/>
  <c r="S165"/>
  <c r="N166"/>
  <c r="S166" s="1"/>
  <c r="N167"/>
  <c r="N168"/>
  <c r="N169"/>
  <c r="S169" s="1"/>
  <c r="N170"/>
  <c r="S170"/>
  <c r="N171"/>
  <c r="N172"/>
  <c r="N173"/>
  <c r="S173"/>
  <c r="N174"/>
  <c r="S174" s="1"/>
  <c r="N175"/>
  <c r="N176"/>
  <c r="N177"/>
  <c r="S177" s="1"/>
  <c r="N178"/>
  <c r="S178"/>
  <c r="N179"/>
  <c r="N180"/>
  <c r="N181"/>
  <c r="N182"/>
  <c r="S182" s="1"/>
  <c r="N183"/>
  <c r="N184"/>
  <c r="N185"/>
  <c r="S185" s="1"/>
  <c r="N186"/>
  <c r="S186"/>
  <c r="N187"/>
  <c r="S187" s="1"/>
  <c r="N188"/>
  <c r="N189"/>
  <c r="S189"/>
  <c r="N190"/>
  <c r="S190" s="1"/>
  <c r="N191"/>
  <c r="N192"/>
  <c r="N193"/>
  <c r="S193" s="1"/>
  <c r="N194"/>
  <c r="S194" s="1"/>
  <c r="N195"/>
  <c r="S195" s="1"/>
  <c r="N196"/>
  <c r="S196" s="1"/>
  <c r="N197"/>
  <c r="S197" s="1"/>
  <c r="N198"/>
  <c r="S198" s="1"/>
  <c r="N199"/>
  <c r="N200"/>
  <c r="N201"/>
  <c r="S201" s="1"/>
  <c r="N202"/>
  <c r="S202" s="1"/>
  <c r="N203"/>
  <c r="S203" s="1"/>
  <c r="N204"/>
  <c r="N205"/>
  <c r="S205" s="1"/>
  <c r="N206"/>
  <c r="S206" s="1"/>
  <c r="N207"/>
  <c r="N208"/>
  <c r="N209"/>
  <c r="S209" s="1"/>
  <c r="N210"/>
  <c r="S210"/>
  <c r="N211"/>
  <c r="S211" s="1"/>
  <c r="N212"/>
  <c r="N213"/>
  <c r="N214"/>
  <c r="S214"/>
  <c r="N215"/>
  <c r="N216"/>
  <c r="N217"/>
  <c r="S217"/>
  <c r="N218"/>
  <c r="S218" s="1"/>
  <c r="N219"/>
  <c r="N220"/>
  <c r="N221"/>
  <c r="S221" s="1"/>
  <c r="N222"/>
  <c r="S222"/>
  <c r="N223"/>
  <c r="N224"/>
  <c r="N225"/>
  <c r="S225"/>
  <c r="N226"/>
  <c r="S226" s="1"/>
  <c r="N227"/>
  <c r="N228"/>
  <c r="N229"/>
  <c r="S229" s="1"/>
  <c r="N230"/>
  <c r="S230"/>
  <c r="N231"/>
  <c r="N232"/>
  <c r="N233"/>
  <c r="S233"/>
  <c r="N234"/>
  <c r="S234" s="1"/>
  <c r="N235"/>
  <c r="N236"/>
  <c r="N237"/>
  <c r="S237" s="1"/>
  <c r="N238"/>
  <c r="S238"/>
  <c r="N239"/>
  <c r="N240"/>
  <c r="N241"/>
  <c r="S241"/>
  <c r="N242"/>
  <c r="S242" s="1"/>
  <c r="N243"/>
  <c r="N244"/>
  <c r="N245"/>
  <c r="S245" s="1"/>
  <c r="N246"/>
  <c r="S246"/>
  <c r="N247"/>
  <c r="S247" s="1"/>
  <c r="N248"/>
  <c r="N249"/>
  <c r="S249"/>
  <c r="N250"/>
  <c r="S250"/>
  <c r="N251"/>
  <c r="N252"/>
  <c r="N253"/>
  <c r="S253"/>
  <c r="N254"/>
  <c r="S254"/>
  <c r="N255"/>
  <c r="S255" s="1"/>
  <c r="N256"/>
  <c r="S256" s="1"/>
  <c r="N257"/>
  <c r="S257"/>
  <c r="N258"/>
  <c r="S258"/>
  <c r="N259"/>
  <c r="N344"/>
  <c r="N345"/>
  <c r="S345"/>
  <c r="N346"/>
  <c r="S346"/>
  <c r="N347"/>
  <c r="S347" s="1"/>
  <c r="N348"/>
  <c r="N349"/>
  <c r="S349"/>
  <c r="N350"/>
  <c r="S350"/>
  <c r="N351"/>
  <c r="N352"/>
  <c r="N353"/>
  <c r="S353"/>
  <c r="N354"/>
  <c r="S354"/>
  <c r="N355"/>
  <c r="S355" s="1"/>
  <c r="N356"/>
  <c r="S356" s="1"/>
  <c r="N357"/>
  <c r="S357"/>
  <c r="N358"/>
  <c r="S358"/>
  <c r="N359"/>
  <c r="N360"/>
  <c r="N361"/>
  <c r="S361" s="1"/>
  <c r="N362"/>
  <c r="S362" s="1"/>
  <c r="N363"/>
  <c r="N364"/>
  <c r="S364" s="1"/>
  <c r="N365"/>
  <c r="S365" s="1"/>
  <c r="N366"/>
  <c r="S366"/>
  <c r="N367"/>
  <c r="N368"/>
  <c r="N369"/>
  <c r="S369"/>
  <c r="N370"/>
  <c r="S370" s="1"/>
  <c r="N371"/>
  <c r="N372"/>
  <c r="S372" s="1"/>
  <c r="N373"/>
  <c r="S373" s="1"/>
  <c r="N374"/>
  <c r="S374"/>
  <c r="N375"/>
  <c r="N376"/>
  <c r="N377"/>
  <c r="S377"/>
  <c r="N378"/>
  <c r="S378" s="1"/>
  <c r="N379"/>
  <c r="N380"/>
  <c r="S380" s="1"/>
  <c r="N381"/>
  <c r="S381" s="1"/>
  <c r="N382"/>
  <c r="S382"/>
  <c r="N383"/>
  <c r="N384"/>
  <c r="N385"/>
  <c r="S385"/>
  <c r="N386"/>
  <c r="S386" s="1"/>
  <c r="N387"/>
  <c r="N388"/>
  <c r="S388" s="1"/>
  <c r="N389"/>
  <c r="S389" s="1"/>
  <c r="N390"/>
  <c r="S390"/>
  <c r="N391"/>
  <c r="N392"/>
  <c r="N393"/>
  <c r="N394"/>
  <c r="S394"/>
  <c r="N395"/>
  <c r="N396"/>
  <c r="N397"/>
  <c r="S397"/>
  <c r="N398"/>
  <c r="S398"/>
  <c r="N399"/>
  <c r="S399" s="1"/>
  <c r="N400"/>
  <c r="S400" s="1"/>
  <c r="N401"/>
  <c r="S401"/>
  <c r="N402"/>
  <c r="S402"/>
  <c r="N403"/>
  <c r="N404"/>
  <c r="N405"/>
  <c r="S405"/>
  <c r="N406"/>
  <c r="S406"/>
  <c r="N407"/>
  <c r="S407" s="1"/>
  <c r="N408"/>
  <c r="N409"/>
  <c r="S409" s="1"/>
  <c r="N410"/>
  <c r="S410" s="1"/>
  <c r="N411"/>
  <c r="N412"/>
  <c r="N413"/>
  <c r="S413" s="1"/>
  <c r="N414"/>
  <c r="S414" s="1"/>
  <c r="N415"/>
  <c r="S415" s="1"/>
  <c r="N416"/>
  <c r="S416" s="1"/>
  <c r="N417"/>
  <c r="S417" s="1"/>
  <c r="N418"/>
  <c r="S418" s="1"/>
  <c r="N419"/>
  <c r="N420"/>
  <c r="N421"/>
  <c r="S421" s="1"/>
  <c r="N422"/>
  <c r="S422" s="1"/>
  <c r="N423"/>
  <c r="S423" s="1"/>
  <c r="N424"/>
  <c r="N425"/>
  <c r="N426"/>
  <c r="S426"/>
  <c r="N427"/>
  <c r="N428"/>
  <c r="N429"/>
  <c r="S429"/>
  <c r="N430"/>
  <c r="S430" s="1"/>
  <c r="N431"/>
  <c r="N432"/>
  <c r="S432" s="1"/>
  <c r="N433"/>
  <c r="S433" s="1"/>
  <c r="N434"/>
  <c r="S434"/>
  <c r="N435"/>
  <c r="N436"/>
  <c r="N437"/>
  <c r="S437"/>
  <c r="N438"/>
  <c r="S438" s="1"/>
  <c r="N439"/>
  <c r="N440"/>
  <c r="S440" s="1"/>
  <c r="N441"/>
  <c r="S441" s="1"/>
  <c r="N442"/>
  <c r="S442"/>
  <c r="N443"/>
  <c r="N444"/>
  <c r="N445"/>
  <c r="S445"/>
  <c r="N446"/>
  <c r="S446" s="1"/>
  <c r="N447"/>
  <c r="N448"/>
  <c r="S448" s="1"/>
  <c r="N449"/>
  <c r="S449" s="1"/>
  <c r="N450"/>
  <c r="S450"/>
  <c r="N451"/>
  <c r="N452"/>
  <c r="N453"/>
  <c r="S453"/>
  <c r="N454"/>
  <c r="S454" s="1"/>
  <c r="N455"/>
  <c r="N456"/>
  <c r="S456" s="1"/>
  <c r="N457"/>
  <c r="N458"/>
  <c r="S458"/>
  <c r="N459"/>
  <c r="S459" s="1"/>
  <c r="N460"/>
  <c r="N461"/>
  <c r="S461"/>
  <c r="N462"/>
  <c r="S462" s="1"/>
  <c r="N463"/>
  <c r="N464"/>
  <c r="N465"/>
  <c r="S465" s="1"/>
  <c r="N466"/>
  <c r="S466" s="1"/>
  <c r="N467"/>
  <c r="S467" s="1"/>
  <c r="N468"/>
  <c r="N469"/>
  <c r="S469" s="1"/>
  <c r="N470"/>
  <c r="S470" s="1"/>
  <c r="N471"/>
  <c r="N472"/>
  <c r="N473"/>
  <c r="S473" s="1"/>
  <c r="N474"/>
  <c r="S474" s="1"/>
  <c r="N475"/>
  <c r="S475" s="1"/>
  <c r="N476"/>
  <c r="S476" s="1"/>
  <c r="N477"/>
  <c r="S477" s="1"/>
  <c r="N478"/>
  <c r="S478" s="1"/>
  <c r="N479"/>
  <c r="N480"/>
  <c r="N481"/>
  <c r="S481" s="1"/>
  <c r="N482"/>
  <c r="S482" s="1"/>
  <c r="N483"/>
  <c r="S483" s="1"/>
  <c r="N484"/>
  <c r="N485"/>
  <c r="S485" s="1"/>
  <c r="N486"/>
  <c r="S486" s="1"/>
  <c r="N487"/>
  <c r="N488"/>
  <c r="N489"/>
  <c r="S489" s="1"/>
  <c r="N490"/>
  <c r="S490" s="1"/>
  <c r="N491"/>
  <c r="N492"/>
  <c r="N493"/>
  <c r="S493" s="1"/>
  <c r="N494"/>
  <c r="S494"/>
  <c r="N495"/>
  <c r="N496"/>
  <c r="N497"/>
  <c r="S497"/>
  <c r="N498"/>
  <c r="S498" s="1"/>
  <c r="N499"/>
  <c r="N500"/>
  <c r="N501"/>
  <c r="S501" s="1"/>
  <c r="N502"/>
  <c r="S502"/>
  <c r="N503"/>
  <c r="N504"/>
  <c r="N505"/>
  <c r="S505"/>
  <c r="N506"/>
  <c r="S506" s="1"/>
  <c r="N507"/>
  <c r="N508"/>
  <c r="N509"/>
  <c r="S509" s="1"/>
  <c r="N510"/>
  <c r="S510"/>
  <c r="N511"/>
  <c r="N512"/>
  <c r="N513"/>
  <c r="S513"/>
  <c r="N514"/>
  <c r="S514" s="1"/>
  <c r="N515"/>
  <c r="N516"/>
  <c r="N517"/>
  <c r="S517" s="1"/>
  <c r="N518"/>
  <c r="S518"/>
  <c r="N519"/>
  <c r="N520"/>
  <c r="N521"/>
  <c r="N522"/>
  <c r="S522" s="1"/>
  <c r="N523"/>
  <c r="N524"/>
  <c r="N525"/>
  <c r="S525" s="1"/>
  <c r="N526"/>
  <c r="S526"/>
  <c r="N527"/>
  <c r="S527" s="1"/>
  <c r="N528"/>
  <c r="N529"/>
  <c r="S529"/>
  <c r="N530"/>
  <c r="S530" s="1"/>
  <c r="N531"/>
  <c r="N532"/>
  <c r="N533"/>
  <c r="S533" s="1"/>
  <c r="N534"/>
  <c r="S534"/>
  <c r="N535"/>
  <c r="S535" s="1"/>
  <c r="N536"/>
  <c r="N537"/>
  <c r="S537"/>
  <c r="N538"/>
  <c r="S538" s="1"/>
  <c r="N539"/>
  <c r="N540"/>
  <c r="N541"/>
  <c r="S541" s="1"/>
  <c r="N542"/>
  <c r="S542"/>
  <c r="N543"/>
  <c r="S543" s="1"/>
  <c r="N544"/>
  <c r="N545"/>
  <c r="S545"/>
  <c r="N546"/>
  <c r="S546" s="1"/>
  <c r="N547"/>
  <c r="N548"/>
  <c r="N549"/>
  <c r="S549" s="1"/>
  <c r="N550"/>
  <c r="S550"/>
  <c r="N551"/>
  <c r="S551" s="1"/>
  <c r="N552"/>
  <c r="N553"/>
  <c r="N554"/>
  <c r="S554"/>
  <c r="N555"/>
  <c r="N556"/>
  <c r="N557"/>
  <c r="S557"/>
  <c r="N558"/>
  <c r="S558" s="1"/>
  <c r="N559"/>
  <c r="N560"/>
  <c r="N561"/>
  <c r="S561" s="1"/>
  <c r="N562"/>
  <c r="S562"/>
  <c r="N563"/>
  <c r="N564"/>
  <c r="N565"/>
  <c r="S565"/>
  <c r="N566"/>
  <c r="S566" s="1"/>
  <c r="N567"/>
  <c r="N568"/>
  <c r="N569"/>
  <c r="S569" s="1"/>
  <c r="N570"/>
  <c r="S570"/>
  <c r="N571"/>
  <c r="N572"/>
  <c r="N573"/>
  <c r="S573"/>
  <c r="N574"/>
  <c r="S574" s="1"/>
  <c r="N575"/>
  <c r="N576"/>
  <c r="N577"/>
  <c r="S577" s="1"/>
  <c r="N578"/>
  <c r="S578"/>
  <c r="N579"/>
  <c r="N580"/>
  <c r="N581"/>
  <c r="S581"/>
  <c r="N582"/>
  <c r="S582" s="1"/>
  <c r="N583"/>
  <c r="N584"/>
  <c r="N585"/>
  <c r="S585" s="1"/>
  <c r="N593"/>
  <c r="S593"/>
  <c r="N594"/>
  <c r="S594" s="1"/>
  <c r="N595"/>
  <c r="S595" s="1"/>
  <c r="N596"/>
  <c r="S596"/>
  <c r="N597"/>
  <c r="S597"/>
  <c r="N598"/>
  <c r="N599"/>
  <c r="N600"/>
  <c r="S600"/>
  <c r="N601"/>
  <c r="S601"/>
  <c r="N602"/>
  <c r="S602" s="1"/>
  <c r="N603"/>
  <c r="S603" s="1"/>
  <c r="N604"/>
  <c r="S604"/>
  <c r="N605"/>
  <c r="S605"/>
  <c r="N606"/>
  <c r="N607"/>
  <c r="N608"/>
  <c r="S608"/>
  <c r="N609"/>
  <c r="S609"/>
  <c r="N610"/>
  <c r="S610" s="1"/>
  <c r="N611"/>
  <c r="S611" s="1"/>
  <c r="N612"/>
  <c r="S612"/>
  <c r="N613"/>
  <c r="S613"/>
  <c r="N614"/>
  <c r="N615"/>
  <c r="N616"/>
  <c r="S616"/>
  <c r="N617"/>
  <c r="S617"/>
  <c r="N618"/>
  <c r="S618" s="1"/>
  <c r="N619"/>
  <c r="S619" s="1"/>
  <c r="N620"/>
  <c r="S620"/>
  <c r="N621"/>
  <c r="S621"/>
  <c r="N622"/>
  <c r="N623"/>
  <c r="N624"/>
  <c r="S624" s="1"/>
  <c r="N625"/>
  <c r="S625" s="1"/>
  <c r="N626"/>
  <c r="N627"/>
  <c r="S627" s="1"/>
  <c r="N628"/>
  <c r="S628" s="1"/>
  <c r="N629"/>
  <c r="S629"/>
  <c r="N630"/>
  <c r="S630" s="1"/>
  <c r="N631"/>
  <c r="N632"/>
  <c r="S632"/>
  <c r="N633"/>
  <c r="S633" s="1"/>
  <c r="N634"/>
  <c r="N635"/>
  <c r="S635" s="1"/>
  <c r="N636"/>
  <c r="S636" s="1"/>
  <c r="N637"/>
  <c r="S637"/>
  <c r="N638"/>
  <c r="N639"/>
  <c r="N640"/>
  <c r="S640"/>
  <c r="N641"/>
  <c r="S641" s="1"/>
  <c r="N642"/>
  <c r="N643"/>
  <c r="S643" s="1"/>
  <c r="N644"/>
  <c r="S644" s="1"/>
  <c r="N645"/>
  <c r="S645"/>
  <c r="N646"/>
  <c r="S646" s="1"/>
  <c r="N647"/>
  <c r="N648"/>
  <c r="S648"/>
  <c r="N649"/>
  <c r="S649" s="1"/>
  <c r="N650"/>
  <c r="N651"/>
  <c r="S651" s="1"/>
  <c r="N652"/>
  <c r="S652" s="1"/>
  <c r="N653"/>
  <c r="S653"/>
  <c r="N654"/>
  <c r="S654" s="1"/>
  <c r="N655"/>
  <c r="N656"/>
  <c r="N657"/>
  <c r="S657"/>
  <c r="N658"/>
  <c r="N659"/>
  <c r="N660"/>
  <c r="S660"/>
  <c r="N661"/>
  <c r="S661"/>
  <c r="N662"/>
  <c r="S662" s="1"/>
  <c r="N663"/>
  <c r="S663" s="1"/>
  <c r="N664"/>
  <c r="S664"/>
  <c r="N665"/>
  <c r="S665"/>
  <c r="N666"/>
  <c r="N667"/>
  <c r="N668"/>
  <c r="S668"/>
  <c r="N669"/>
  <c r="S669"/>
  <c r="N670"/>
  <c r="S670" s="1"/>
  <c r="N671"/>
  <c r="S671" s="1"/>
  <c r="N672"/>
  <c r="S672"/>
  <c r="N673"/>
  <c r="S673"/>
  <c r="N674"/>
  <c r="N675"/>
  <c r="N676"/>
  <c r="S676"/>
  <c r="N677"/>
  <c r="S677"/>
  <c r="N678"/>
  <c r="S678" s="1"/>
  <c r="N679"/>
  <c r="S679" s="1"/>
  <c r="N680"/>
  <c r="S680" s="1"/>
  <c r="N681"/>
  <c r="S681" s="1"/>
  <c r="N682"/>
  <c r="N683"/>
  <c r="N684"/>
  <c r="S684" s="1"/>
  <c r="N685"/>
  <c r="S685" s="1"/>
  <c r="N686"/>
  <c r="S686" s="1"/>
  <c r="N687"/>
  <c r="S687" s="1"/>
  <c r="N688"/>
  <c r="N689"/>
  <c r="S689"/>
  <c r="N690"/>
  <c r="N691"/>
  <c r="N692"/>
  <c r="S692"/>
  <c r="N693"/>
  <c r="S693" s="1"/>
  <c r="N694"/>
  <c r="N695"/>
  <c r="S695" s="1"/>
  <c r="N696"/>
  <c r="S696" s="1"/>
  <c r="N697"/>
  <c r="S697"/>
  <c r="N698"/>
  <c r="S698" s="1"/>
  <c r="N699"/>
  <c r="N700"/>
  <c r="S700"/>
  <c r="N701"/>
  <c r="S701" s="1"/>
  <c r="N702"/>
  <c r="N703"/>
  <c r="S703" s="1"/>
  <c r="N704"/>
  <c r="S704" s="1"/>
  <c r="N705"/>
  <c r="S705"/>
  <c r="N706"/>
  <c r="S706" s="1"/>
  <c r="N707"/>
  <c r="N708"/>
  <c r="S708"/>
  <c r="N709"/>
  <c r="S709" s="1"/>
  <c r="N710"/>
  <c r="N711"/>
  <c r="S711" s="1"/>
  <c r="N712"/>
  <c r="S712" s="1"/>
  <c r="N713"/>
  <c r="S713"/>
  <c r="N714"/>
  <c r="S714" s="1"/>
  <c r="N715"/>
  <c r="N716"/>
  <c r="S716"/>
  <c r="N717"/>
  <c r="S717" s="1"/>
  <c r="N718"/>
  <c r="N719"/>
  <c r="S719" s="1"/>
  <c r="N720"/>
  <c r="N721"/>
  <c r="S721"/>
  <c r="N722"/>
  <c r="S722" s="1"/>
  <c r="N723"/>
  <c r="N724"/>
  <c r="S724"/>
  <c r="N725"/>
  <c r="S725" s="1"/>
  <c r="N726"/>
  <c r="N727"/>
  <c r="N728"/>
  <c r="S728" s="1"/>
  <c r="N729"/>
  <c r="S729"/>
  <c r="N730"/>
  <c r="S730" s="1"/>
  <c r="N731"/>
  <c r="N732"/>
  <c r="S732" s="1"/>
  <c r="N733"/>
  <c r="S733"/>
  <c r="N734"/>
  <c r="N735"/>
  <c r="N736"/>
  <c r="S736"/>
  <c r="N737"/>
  <c r="S737" s="1"/>
  <c r="N738"/>
  <c r="S738" s="1"/>
  <c r="N739"/>
  <c r="N740"/>
  <c r="S740" s="1"/>
  <c r="N741"/>
  <c r="S741"/>
  <c r="N742"/>
  <c r="N743"/>
  <c r="N744"/>
  <c r="S744"/>
  <c r="N745"/>
  <c r="S745" s="1"/>
  <c r="N746"/>
  <c r="S746" s="1"/>
  <c r="N747"/>
  <c r="N748"/>
  <c r="S748" s="1"/>
  <c r="N749"/>
  <c r="S749"/>
  <c r="N750"/>
  <c r="N931"/>
  <c r="N932"/>
  <c r="S932" s="1"/>
  <c r="N933"/>
  <c r="S933" s="1"/>
  <c r="N934"/>
  <c r="N935"/>
  <c r="S935" s="1"/>
  <c r="N936"/>
  <c r="S936" s="1"/>
  <c r="N937"/>
  <c r="S937"/>
  <c r="N938"/>
  <c r="S938" s="1"/>
  <c r="N939"/>
  <c r="N940"/>
  <c r="S940"/>
  <c r="N941"/>
  <c r="S941" s="1"/>
  <c r="N942"/>
  <c r="N943"/>
  <c r="S943" s="1"/>
  <c r="N944"/>
  <c r="S944" s="1"/>
  <c r="N945"/>
  <c r="S945"/>
  <c r="N946"/>
  <c r="S946" s="1"/>
  <c r="N947"/>
  <c r="N948"/>
  <c r="S948"/>
  <c r="N949"/>
  <c r="S949" s="1"/>
  <c r="N950"/>
  <c r="N951"/>
  <c r="N952"/>
  <c r="S952" s="1"/>
  <c r="N953"/>
  <c r="S953"/>
  <c r="N954"/>
  <c r="S954" s="1"/>
  <c r="N955"/>
  <c r="N956"/>
  <c r="S956"/>
  <c r="N957"/>
  <c r="S957" s="1"/>
  <c r="N958"/>
  <c r="N959"/>
  <c r="S959" s="1"/>
  <c r="N960"/>
  <c r="S960" s="1"/>
  <c r="N961"/>
  <c r="S961"/>
  <c r="N962"/>
  <c r="S962" s="1"/>
  <c r="N963"/>
  <c r="N964"/>
  <c r="N965"/>
  <c r="S965"/>
  <c r="N966"/>
  <c r="N967"/>
  <c r="N968"/>
  <c r="S968"/>
  <c r="N969"/>
  <c r="S969"/>
  <c r="N970"/>
  <c r="S970" s="1"/>
  <c r="N971"/>
  <c r="N972"/>
  <c r="S972"/>
  <c r="N973"/>
  <c r="S973"/>
  <c r="N974"/>
  <c r="N975"/>
  <c r="N976"/>
  <c r="S976"/>
  <c r="N977"/>
  <c r="S977"/>
  <c r="N978"/>
  <c r="S978" s="1"/>
  <c r="N979"/>
  <c r="S979" s="1"/>
  <c r="N980"/>
  <c r="S980"/>
  <c r="N981"/>
  <c r="N982"/>
  <c r="S982" s="1"/>
  <c r="N983"/>
  <c r="N984"/>
  <c r="S984"/>
  <c r="N985"/>
  <c r="S985" s="1"/>
  <c r="N986"/>
  <c r="N987"/>
  <c r="N988"/>
  <c r="S988"/>
  <c r="N989"/>
  <c r="N990"/>
  <c r="N991"/>
  <c r="N992"/>
  <c r="S992" s="1"/>
  <c r="N993"/>
  <c r="N994"/>
  <c r="S994" s="1"/>
  <c r="N995"/>
  <c r="N996"/>
  <c r="S996"/>
  <c r="N997"/>
  <c r="S997" s="1"/>
  <c r="N998"/>
  <c r="N999"/>
  <c r="N1000"/>
  <c r="S1000"/>
  <c r="N1001"/>
  <c r="N1002"/>
  <c r="N1003"/>
  <c r="N1004"/>
  <c r="S1004" s="1"/>
  <c r="N1005"/>
  <c r="N1006"/>
  <c r="N1007"/>
  <c r="S1007" s="1"/>
  <c r="N1008"/>
  <c r="S1008" s="1"/>
  <c r="N1009"/>
  <c r="N1010"/>
  <c r="S1010" s="1"/>
  <c r="N1011"/>
  <c r="S1011" s="1"/>
  <c r="N1012"/>
  <c r="S1012" s="1"/>
  <c r="N1013"/>
  <c r="N1014"/>
  <c r="N1015"/>
  <c r="N1016"/>
  <c r="S1016"/>
  <c r="N1017"/>
  <c r="N1018"/>
  <c r="N1019"/>
  <c r="N1020"/>
  <c r="S1020" s="1"/>
  <c r="N1021"/>
  <c r="N1022"/>
  <c r="N1023"/>
  <c r="N1024"/>
  <c r="S1024" s="1"/>
  <c r="N1025"/>
  <c r="N1026"/>
  <c r="S1026" s="1"/>
  <c r="N1027"/>
  <c r="S1027" s="1"/>
  <c r="N1028"/>
  <c r="S1028" s="1"/>
  <c r="N1029"/>
  <c r="S1029" s="1"/>
  <c r="N1030"/>
  <c r="N1031"/>
  <c r="N1032"/>
  <c r="S1032"/>
  <c r="N1033"/>
  <c r="N1034"/>
  <c r="N1035"/>
  <c r="N1036"/>
  <c r="S1036" s="1"/>
  <c r="N1037"/>
  <c r="N1038"/>
  <c r="N1039"/>
  <c r="S1039" s="1"/>
  <c r="N1040"/>
  <c r="S1040" s="1"/>
  <c r="N1041"/>
  <c r="N1042"/>
  <c r="S1042" s="1"/>
  <c r="N1043"/>
  <c r="S1043" s="1"/>
  <c r="N1044"/>
  <c r="S1044" s="1"/>
  <c r="N1045"/>
  <c r="N1046"/>
  <c r="N1047"/>
  <c r="N1048"/>
  <c r="S1048"/>
  <c r="N1049"/>
  <c r="N1050"/>
  <c r="N1051"/>
  <c r="N1052"/>
  <c r="S1052" s="1"/>
  <c r="N1053"/>
  <c r="N1054"/>
  <c r="N1055"/>
  <c r="S1055" s="1"/>
  <c r="N1056"/>
  <c r="S1056" s="1"/>
  <c r="N1057"/>
  <c r="N1058"/>
  <c r="S1058" s="1"/>
  <c r="N1059"/>
  <c r="S1059" s="1"/>
  <c r="N1060"/>
  <c r="S1060"/>
  <c r="N1061"/>
  <c r="N1062"/>
  <c r="S1062" s="1"/>
  <c r="N1063"/>
  <c r="N1064"/>
  <c r="S1064"/>
  <c r="N1065"/>
  <c r="S1065" s="1"/>
  <c r="N1066"/>
  <c r="N1067"/>
  <c r="N1068"/>
  <c r="S1068"/>
  <c r="N1069"/>
  <c r="N1070"/>
  <c r="N1071"/>
  <c r="N1072"/>
  <c r="S1072" s="1"/>
  <c r="N1073"/>
  <c r="N1074"/>
  <c r="S1074" s="1"/>
  <c r="N1075"/>
  <c r="N1076"/>
  <c r="S1076"/>
  <c r="N1077"/>
  <c r="S1077" s="1"/>
  <c r="N1078"/>
  <c r="N1079"/>
  <c r="N1080"/>
  <c r="S1080"/>
  <c r="N1081"/>
  <c r="N1082"/>
  <c r="N1083"/>
  <c r="N1084"/>
  <c r="S1084" s="1"/>
  <c r="N1085"/>
  <c r="N1086"/>
  <c r="N1087"/>
  <c r="N1088"/>
  <c r="S1088" s="1"/>
  <c r="N1089"/>
  <c r="N1090"/>
  <c r="S1090" s="1"/>
  <c r="N1091"/>
  <c r="N1092"/>
  <c r="S1092" s="1"/>
  <c r="N1093"/>
  <c r="S1093" s="1"/>
  <c r="N1094"/>
  <c r="N1095"/>
  <c r="N1096"/>
  <c r="S1096"/>
  <c r="N1097"/>
  <c r="N1098"/>
  <c r="N1099"/>
  <c r="N1100"/>
  <c r="S1100" s="1"/>
  <c r="N1101"/>
  <c r="N1102"/>
  <c r="N1103"/>
  <c r="S1103" s="1"/>
  <c r="N1104"/>
  <c r="S1104" s="1"/>
  <c r="N1105"/>
  <c r="N1106"/>
  <c r="S1106" s="1"/>
  <c r="N1107"/>
  <c r="S1107" s="1"/>
  <c r="N1108"/>
  <c r="S1108" s="1"/>
  <c r="N1109"/>
  <c r="N1110"/>
  <c r="N1111"/>
  <c r="N1112"/>
  <c r="S1112"/>
  <c r="N1113"/>
  <c r="N1114"/>
  <c r="N1115"/>
  <c r="N1116"/>
  <c r="S1116" s="1"/>
  <c r="N1117"/>
  <c r="N1118"/>
  <c r="N1119"/>
  <c r="N1120"/>
  <c r="S1120" s="1"/>
  <c r="N1121"/>
  <c r="N1122"/>
  <c r="S1122" s="1"/>
  <c r="N1123"/>
  <c r="N1124"/>
  <c r="S1124" s="1"/>
  <c r="N1125"/>
  <c r="S1125" s="1"/>
  <c r="N1126"/>
  <c r="N1127"/>
  <c r="N1128"/>
  <c r="S1128"/>
  <c r="N1129"/>
  <c r="N1130"/>
  <c r="N1131"/>
  <c r="N1132"/>
  <c r="S1132" s="1"/>
  <c r="N1133"/>
  <c r="N1134"/>
  <c r="N1135"/>
  <c r="S1135" s="1"/>
  <c r="N1136"/>
  <c r="S1136" s="1"/>
  <c r="N1137"/>
  <c r="N1138"/>
  <c r="S1138" s="1"/>
  <c r="N1139"/>
  <c r="S1139" s="1"/>
  <c r="N1140"/>
  <c r="S1140" s="1"/>
  <c r="N1141"/>
  <c r="S1141" s="1"/>
  <c r="N1142"/>
  <c r="N1143"/>
  <c r="N1144"/>
  <c r="S1144"/>
  <c r="N1145"/>
  <c r="N1146"/>
  <c r="N1147"/>
  <c r="N1148"/>
  <c r="S1148" s="1"/>
  <c r="N1149"/>
  <c r="N1150"/>
  <c r="N1151"/>
  <c r="N1152"/>
  <c r="S1152" s="1"/>
  <c r="N1153"/>
  <c r="N1154"/>
  <c r="S1154" s="1"/>
  <c r="N1155"/>
  <c r="N1156"/>
  <c r="S1156"/>
  <c r="N1157"/>
  <c r="N1158"/>
  <c r="N1159"/>
  <c r="N1160"/>
  <c r="S1160"/>
  <c r="N1161"/>
  <c r="N1162"/>
  <c r="N1163"/>
  <c r="N1164"/>
  <c r="S1164"/>
  <c r="N1165"/>
  <c r="N1166"/>
  <c r="N1167"/>
  <c r="N1168"/>
  <c r="S1168" s="1"/>
  <c r="N1169"/>
  <c r="N1170"/>
  <c r="S1170" s="1"/>
  <c r="N1171"/>
  <c r="N1172"/>
  <c r="S1172" s="1"/>
  <c r="N1173"/>
  <c r="N1174"/>
  <c r="S1174" s="1"/>
  <c r="N1175"/>
  <c r="N1176"/>
  <c r="S1176"/>
  <c r="N1177"/>
  <c r="S1177" s="1"/>
  <c r="N1178"/>
  <c r="N1179"/>
  <c r="N1180"/>
  <c r="S1180"/>
  <c r="N1181"/>
  <c r="N1182"/>
  <c r="N1183"/>
  <c r="N1184"/>
  <c r="S1184" s="1"/>
  <c r="N1185"/>
  <c r="N1186"/>
  <c r="S1186" s="1"/>
  <c r="N1187"/>
  <c r="N1188"/>
  <c r="S1188"/>
  <c r="N1189"/>
  <c r="S1189" s="1"/>
  <c r="N1190"/>
  <c r="N1191"/>
  <c r="N1192"/>
  <c r="S1192"/>
  <c r="N1193"/>
  <c r="N1194"/>
  <c r="N1195"/>
  <c r="N1196"/>
  <c r="S1196" s="1"/>
  <c r="N1197"/>
  <c r="N1198"/>
  <c r="N1199"/>
  <c r="S1199" s="1"/>
  <c r="N1200"/>
  <c r="S1200" s="1"/>
  <c r="N1201"/>
  <c r="N1202"/>
  <c r="S1202" s="1"/>
  <c r="N1203"/>
  <c r="S1203" s="1"/>
  <c r="N1204"/>
  <c r="S1204" s="1"/>
  <c r="N1205"/>
  <c r="S1205" s="1"/>
  <c r="N1206"/>
  <c r="N1207"/>
  <c r="N1208"/>
  <c r="S1208"/>
  <c r="N1209"/>
  <c r="N1210"/>
  <c r="N1211"/>
  <c r="N1212"/>
  <c r="S1212" s="1"/>
  <c r="N1213"/>
  <c r="N1214"/>
  <c r="N1215"/>
  <c r="N1216"/>
  <c r="S1216" s="1"/>
  <c r="N1217"/>
  <c r="N1218"/>
  <c r="S1218" s="1"/>
  <c r="N1219"/>
  <c r="N1220"/>
  <c r="S1220" s="1"/>
  <c r="N1221"/>
  <c r="S1221" s="1"/>
  <c r="N1222"/>
  <c r="N1223"/>
  <c r="N1224"/>
  <c r="S1224"/>
  <c r="N1225"/>
  <c r="N1226"/>
  <c r="N1227"/>
  <c r="N1228"/>
  <c r="S1228" s="1"/>
  <c r="N1229"/>
  <c r="N1230"/>
  <c r="N1231"/>
  <c r="S1231" s="1"/>
  <c r="N1232"/>
  <c r="S1232" s="1"/>
  <c r="N1233"/>
  <c r="N1234"/>
  <c r="S1234" s="1"/>
  <c r="N1235"/>
  <c r="S1235" s="1"/>
  <c r="N1236"/>
  <c r="S1236" s="1"/>
  <c r="N1237"/>
  <c r="S1237" s="1"/>
  <c r="N1238"/>
  <c r="N1239"/>
  <c r="N1240"/>
  <c r="S1240"/>
  <c r="N1241"/>
  <c r="N1242"/>
  <c r="N1243"/>
  <c r="N1244"/>
  <c r="S1244" s="1"/>
  <c r="N1245"/>
  <c r="N1246"/>
  <c r="N1247"/>
  <c r="N1248"/>
  <c r="S1248" s="1"/>
  <c r="N1249"/>
  <c r="N1250"/>
  <c r="S1250" s="1"/>
  <c r="N1251"/>
  <c r="N1252"/>
  <c r="S1252"/>
  <c r="N1253"/>
  <c r="N1254"/>
  <c r="N1255"/>
  <c r="N1256"/>
  <c r="S1256"/>
  <c r="N1257"/>
  <c r="N1258"/>
  <c r="N1259"/>
  <c r="N1260"/>
  <c r="S1260"/>
  <c r="N1261"/>
  <c r="N1262"/>
  <c r="N1263"/>
  <c r="N1264"/>
  <c r="S1264" s="1"/>
  <c r="N1265"/>
  <c r="N1266"/>
  <c r="S1266" s="1"/>
  <c r="N1267"/>
  <c r="N1268"/>
  <c r="S1268"/>
  <c r="N1269"/>
  <c r="N1270"/>
  <c r="N1271"/>
  <c r="N1272"/>
  <c r="S1272"/>
  <c r="N1273"/>
  <c r="N1274"/>
  <c r="N1275"/>
  <c r="N1276"/>
  <c r="S1276" s="1"/>
  <c r="N1277"/>
  <c r="N1278"/>
  <c r="N1279"/>
  <c r="S1279" s="1"/>
  <c r="N1280"/>
  <c r="S1280" s="1"/>
  <c r="N1281"/>
  <c r="N1282"/>
  <c r="S1282" s="1"/>
  <c r="N1283"/>
  <c r="S1283" s="1"/>
  <c r="N1284"/>
  <c r="S1284" s="1"/>
  <c r="N1285"/>
  <c r="S1285" s="1"/>
  <c r="N1286"/>
  <c r="N1287"/>
  <c r="N1288"/>
  <c r="S1288"/>
  <c r="N1289"/>
  <c r="N1290"/>
  <c r="N1291"/>
  <c r="N1292"/>
  <c r="S1292" s="1"/>
  <c r="N1293"/>
  <c r="N1294"/>
  <c r="N1295"/>
  <c r="S1295" s="1"/>
  <c r="N1296"/>
  <c r="S1296" s="1"/>
  <c r="N1297"/>
  <c r="N1298"/>
  <c r="S1298" s="1"/>
  <c r="N1299"/>
  <c r="S1299" s="1"/>
  <c r="N1300"/>
  <c r="S1300" s="1"/>
  <c r="N1301"/>
  <c r="N1302"/>
  <c r="N1303"/>
  <c r="N1304"/>
  <c r="S1304"/>
  <c r="N1305"/>
  <c r="N1306"/>
  <c r="N1307"/>
  <c r="N1308"/>
  <c r="S1308" s="1"/>
  <c r="N1309"/>
  <c r="N1310"/>
  <c r="N1311"/>
  <c r="S1311" s="1"/>
  <c r="N1312"/>
  <c r="S1312" s="1"/>
  <c r="N1313"/>
  <c r="N1314"/>
  <c r="S1314" s="1"/>
  <c r="N1315"/>
  <c r="N1316"/>
  <c r="S1316" s="1"/>
  <c r="N1317"/>
  <c r="S1317" s="1"/>
  <c r="N1318"/>
  <c r="N1319"/>
  <c r="N1320"/>
  <c r="S1320"/>
  <c r="N1321"/>
  <c r="N1322"/>
  <c r="N1323"/>
  <c r="N1324"/>
  <c r="S1324" s="1"/>
  <c r="N1325"/>
  <c r="N1326"/>
  <c r="N1327"/>
  <c r="S1327" s="1"/>
  <c r="N1328"/>
  <c r="S1328" s="1"/>
  <c r="N1329"/>
  <c r="N1330"/>
  <c r="S1330" s="1"/>
  <c r="N1331"/>
  <c r="S1331" s="1"/>
  <c r="N1332"/>
  <c r="S1332" s="1"/>
  <c r="N1333"/>
  <c r="N1334"/>
  <c r="N1335"/>
  <c r="N1336"/>
  <c r="S1336"/>
  <c r="N1337"/>
  <c r="N1338"/>
  <c r="N1339"/>
  <c r="N1340"/>
  <c r="S1340" s="1"/>
  <c r="N1341"/>
  <c r="N1342"/>
  <c r="N1343"/>
  <c r="S1343" s="1"/>
  <c r="N1344"/>
  <c r="S1344" s="1"/>
  <c r="N1345"/>
  <c r="N1346"/>
  <c r="S1346" s="1"/>
  <c r="N1347"/>
  <c r="S1347" s="1"/>
  <c r="N1348"/>
  <c r="S1348" s="1"/>
  <c r="N1349"/>
  <c r="S1349" s="1"/>
  <c r="N1350"/>
  <c r="N1351"/>
  <c r="N1352"/>
  <c r="S1352"/>
  <c r="N1353"/>
  <c r="N1354"/>
  <c r="N1355"/>
  <c r="N1356"/>
  <c r="S1356" s="1"/>
  <c r="N1357"/>
  <c r="N1358"/>
  <c r="N1359"/>
  <c r="S1359" s="1"/>
  <c r="N1360"/>
  <c r="S1360" s="1"/>
  <c r="N1361"/>
  <c r="N1362"/>
  <c r="S1362" s="1"/>
  <c r="N1363"/>
  <c r="S1363" s="1"/>
  <c r="N1364"/>
  <c r="S1364" s="1"/>
  <c r="N1365"/>
  <c r="N1366"/>
  <c r="N1367"/>
  <c r="N1368"/>
  <c r="S1368"/>
  <c r="N1369"/>
  <c r="N1370"/>
  <c r="N1371"/>
  <c r="N1372"/>
  <c r="S1372" s="1"/>
  <c r="N1373"/>
  <c r="N1374"/>
  <c r="N1375"/>
  <c r="N1376"/>
  <c r="S1376" s="1"/>
  <c r="N1377"/>
  <c r="N1378"/>
  <c r="S1378" s="1"/>
  <c r="N1379"/>
  <c r="S1379" s="1"/>
  <c r="N1380"/>
  <c r="S1380"/>
  <c r="N1381"/>
  <c r="N1382"/>
  <c r="N1383"/>
  <c r="N1384"/>
  <c r="S1384"/>
  <c r="N1385"/>
  <c r="S1385" s="1"/>
  <c r="N1386"/>
  <c r="N1387"/>
  <c r="N1388"/>
  <c r="S1388"/>
  <c r="N1389"/>
  <c r="N1390"/>
  <c r="N1391"/>
  <c r="N1392"/>
  <c r="S1392" s="1"/>
  <c r="N1393"/>
  <c r="N1394"/>
  <c r="S1394" s="1"/>
  <c r="N1395"/>
  <c r="N1396"/>
  <c r="S1396" s="1"/>
  <c r="N1397"/>
  <c r="N1398"/>
  <c r="S1398" s="1"/>
  <c r="N1399"/>
  <c r="N1400"/>
  <c r="S1400"/>
  <c r="N1401"/>
  <c r="S1401" s="1"/>
  <c r="N1402"/>
  <c r="N1403"/>
  <c r="N1404"/>
  <c r="S1404"/>
  <c r="N1405"/>
  <c r="N1406"/>
  <c r="N1407"/>
  <c r="N1408"/>
  <c r="S1408" s="1"/>
  <c r="N1409"/>
  <c r="N1410"/>
  <c r="S1410" s="1"/>
  <c r="N1411"/>
  <c r="N1412"/>
  <c r="S1412" s="1"/>
  <c r="N1413"/>
  <c r="N1414"/>
  <c r="N1415"/>
  <c r="N1416"/>
  <c r="S1416"/>
  <c r="N1417"/>
  <c r="S1417" s="1"/>
  <c r="N1418"/>
  <c r="N1419"/>
  <c r="N1420"/>
  <c r="S1420"/>
  <c r="N1421"/>
  <c r="N1422"/>
  <c r="N1423"/>
  <c r="N1424"/>
  <c r="S1424" s="1"/>
  <c r="N1425"/>
  <c r="N1426"/>
  <c r="S1426" s="1"/>
  <c r="N1427"/>
  <c r="N1428"/>
  <c r="S1428"/>
  <c r="N1429"/>
  <c r="N1430"/>
  <c r="N1431"/>
  <c r="N1432"/>
  <c r="S1432"/>
  <c r="N1433"/>
  <c r="N1434"/>
  <c r="N1435"/>
  <c r="N1436"/>
  <c r="S1436" s="1"/>
  <c r="N1437"/>
  <c r="N1438"/>
  <c r="N1439"/>
  <c r="N1440"/>
  <c r="S1440" s="1"/>
  <c r="N1441"/>
  <c r="N1442"/>
  <c r="S1442" s="1"/>
  <c r="N1443"/>
  <c r="N1444"/>
  <c r="S1444"/>
  <c r="N1445"/>
  <c r="N1446"/>
  <c r="N1447"/>
  <c r="N1448"/>
  <c r="S1448"/>
  <c r="N1449"/>
  <c r="N1450"/>
  <c r="N1451"/>
  <c r="N1452"/>
  <c r="S1452"/>
  <c r="N1453"/>
  <c r="N1454"/>
  <c r="N1455"/>
  <c r="N1456"/>
  <c r="S1456" s="1"/>
  <c r="N1457"/>
  <c r="N1458"/>
  <c r="S1458" s="1"/>
  <c r="N1459"/>
  <c r="N1460"/>
  <c r="S1460" s="1"/>
  <c r="N1461"/>
  <c r="N1462"/>
  <c r="S1462" s="1"/>
  <c r="N1463"/>
  <c r="N1464"/>
  <c r="S1464"/>
  <c r="N1465"/>
  <c r="S1465" s="1"/>
  <c r="N1466"/>
  <c r="N1467"/>
  <c r="N1468"/>
  <c r="S1468"/>
  <c r="N1469"/>
  <c r="N1470"/>
  <c r="N1471"/>
  <c r="N1472"/>
  <c r="S1472" s="1"/>
  <c r="N1473"/>
  <c r="N1474"/>
  <c r="S1474" s="1"/>
  <c r="N1475"/>
  <c r="N1476"/>
  <c r="S1476" s="1"/>
  <c r="N1477"/>
  <c r="N1478"/>
  <c r="N1479"/>
  <c r="N1480"/>
  <c r="S1480"/>
  <c r="N1481"/>
  <c r="N1482"/>
  <c r="N1483"/>
  <c r="N1484"/>
  <c r="S1484"/>
  <c r="N1485"/>
  <c r="N1486"/>
  <c r="N1487"/>
  <c r="N1488"/>
  <c r="S1488" s="1"/>
  <c r="N1489"/>
  <c r="N1490"/>
  <c r="S1490" s="1"/>
  <c r="N1491"/>
  <c r="N1492"/>
  <c r="S1492" s="1"/>
  <c r="N1493"/>
  <c r="N1494"/>
  <c r="S1494" s="1"/>
  <c r="N1495"/>
  <c r="N1496"/>
  <c r="S1496"/>
  <c r="N1497"/>
  <c r="S1497" s="1"/>
  <c r="N1498"/>
  <c r="N1499"/>
  <c r="N1500"/>
  <c r="S1500"/>
  <c r="N1501"/>
  <c r="N1502"/>
  <c r="N1503"/>
  <c r="N1504"/>
  <c r="S1504" s="1"/>
  <c r="N1505"/>
  <c r="N1506"/>
  <c r="N1507"/>
  <c r="N1508"/>
  <c r="S1508" s="1"/>
  <c r="N1509"/>
  <c r="N1510"/>
  <c r="S1510" s="1"/>
  <c r="N1511"/>
  <c r="N1512"/>
  <c r="S1512"/>
  <c r="N1513"/>
  <c r="S1513" s="1"/>
  <c r="N1514"/>
  <c r="N1515"/>
  <c r="N1516"/>
  <c r="S1516"/>
  <c r="N1517"/>
  <c r="N1518"/>
  <c r="N1519"/>
  <c r="N1520"/>
  <c r="S1520" s="1"/>
  <c r="N1521"/>
  <c r="N1522"/>
  <c r="S1522" s="1"/>
  <c r="N1523"/>
  <c r="N1524"/>
  <c r="S1524" s="1"/>
  <c r="N1525"/>
  <c r="N1526"/>
  <c r="N1527"/>
  <c r="N1528"/>
  <c r="S1528"/>
  <c r="N1529"/>
  <c r="N1530"/>
  <c r="N1531"/>
  <c r="N1532"/>
  <c r="S1532"/>
  <c r="N1533"/>
  <c r="N1534"/>
  <c r="N1535"/>
  <c r="N1536"/>
  <c r="S1536" s="1"/>
  <c r="N1537"/>
  <c r="N1538"/>
  <c r="S1538" s="1"/>
  <c r="N1539"/>
  <c r="N1540"/>
  <c r="S1540" s="1"/>
  <c r="N1541"/>
  <c r="N1542"/>
  <c r="N1543"/>
  <c r="N1544"/>
  <c r="S1544"/>
  <c r="N1545"/>
  <c r="N1546"/>
  <c r="N1547"/>
  <c r="N1548"/>
  <c r="S1548"/>
  <c r="N1549"/>
  <c r="N1550"/>
  <c r="N1551"/>
  <c r="N1552"/>
  <c r="S1552" s="1"/>
  <c r="N1553"/>
  <c r="N1554"/>
  <c r="S1554" s="1"/>
  <c r="N1555"/>
  <c r="N1556"/>
  <c r="S1556" s="1"/>
  <c r="N1557"/>
  <c r="N1558"/>
  <c r="N1559"/>
  <c r="N1560"/>
  <c r="S1560"/>
  <c r="N1561"/>
  <c r="N1562"/>
  <c r="N1563"/>
  <c r="N1564"/>
  <c r="S1564"/>
  <c r="N1565"/>
  <c r="N1566"/>
  <c r="N1567"/>
  <c r="N1568"/>
  <c r="S1568" s="1"/>
  <c r="N1569"/>
  <c r="N1570"/>
  <c r="S1570" s="1"/>
  <c r="N1571"/>
  <c r="N1572"/>
  <c r="S1572"/>
  <c r="N1573"/>
  <c r="S1573" s="1"/>
  <c r="N1574"/>
  <c r="N1575"/>
  <c r="N1576"/>
  <c r="S1576"/>
  <c r="N1577"/>
  <c r="N1578"/>
  <c r="N1579"/>
  <c r="N1580"/>
  <c r="S1580" s="1"/>
  <c r="N1581"/>
  <c r="N1582"/>
  <c r="N1583"/>
  <c r="S1583" s="1"/>
  <c r="N1584"/>
  <c r="S1584" s="1"/>
  <c r="N1585"/>
  <c r="N1586"/>
  <c r="N1587"/>
  <c r="N1588"/>
  <c r="S1588" s="1"/>
  <c r="N1589"/>
  <c r="S1589" s="1"/>
  <c r="N1590"/>
  <c r="N1591"/>
  <c r="N1592"/>
  <c r="S1592"/>
  <c r="N1593"/>
  <c r="N1594"/>
  <c r="N1595"/>
  <c r="N1596"/>
  <c r="S1596" s="1"/>
  <c r="N1597"/>
  <c r="N1598"/>
  <c r="N1599"/>
  <c r="S1599" s="1"/>
  <c r="N1600"/>
  <c r="S1600" s="1"/>
  <c r="N1601"/>
  <c r="N1602"/>
  <c r="N1603"/>
  <c r="N1604"/>
  <c r="S1604" s="1"/>
  <c r="N1605"/>
  <c r="S1605" s="1"/>
  <c r="N1606"/>
  <c r="N1607"/>
  <c r="N1608"/>
  <c r="S1608"/>
  <c r="N1609"/>
  <c r="N1610"/>
  <c r="N1611"/>
  <c r="N1612"/>
  <c r="S1612" s="1"/>
  <c r="N1613"/>
  <c r="N1614"/>
  <c r="N1615"/>
  <c r="S1615" s="1"/>
  <c r="N1616"/>
  <c r="S1616" s="1"/>
  <c r="N1617"/>
  <c r="N1618"/>
  <c r="N1619"/>
  <c r="N1620"/>
  <c r="S1620" s="1"/>
  <c r="N1621"/>
  <c r="S1621" s="1"/>
  <c r="N1622"/>
  <c r="N1623"/>
  <c r="N1624"/>
  <c r="S1624"/>
  <c r="N1625"/>
  <c r="N1626"/>
  <c r="N1627"/>
  <c r="N1628"/>
  <c r="S1628" s="1"/>
  <c r="N1629"/>
  <c r="N1630"/>
  <c r="N1631"/>
  <c r="S1631" s="1"/>
  <c r="N1632"/>
  <c r="S1632" s="1"/>
  <c r="N1633"/>
  <c r="N1634"/>
  <c r="N1635"/>
  <c r="N1636"/>
  <c r="S1636"/>
  <c r="N1637"/>
  <c r="N1638"/>
  <c r="N1639"/>
  <c r="N1640"/>
  <c r="S1640"/>
  <c r="N1641"/>
  <c r="N1642"/>
  <c r="N1643"/>
  <c r="N1644"/>
  <c r="S1644"/>
  <c r="N1645"/>
  <c r="N1646"/>
  <c r="N1647"/>
  <c r="N1648"/>
  <c r="S1648" s="1"/>
  <c r="N1649"/>
  <c r="N1650"/>
  <c r="S1650" s="1"/>
  <c r="N1651"/>
  <c r="N1652"/>
  <c r="S1652"/>
  <c r="N1653"/>
  <c r="S1653" s="1"/>
  <c r="N1654"/>
  <c r="N1655"/>
  <c r="N1656"/>
  <c r="S1656"/>
  <c r="N1657"/>
  <c r="N1658"/>
  <c r="N1659"/>
  <c r="N1660"/>
  <c r="S1660" s="1"/>
  <c r="N1661"/>
  <c r="N1662"/>
  <c r="N1663"/>
  <c r="S1663" s="1"/>
  <c r="N1664"/>
  <c r="S1664" s="1"/>
  <c r="N1665"/>
  <c r="N1666"/>
  <c r="N1667"/>
  <c r="S1667" s="1"/>
  <c r="N1668"/>
  <c r="S1668" s="1"/>
  <c r="N1669"/>
  <c r="S1669" s="1"/>
  <c r="N1670"/>
  <c r="N1671"/>
  <c r="N1672"/>
  <c r="S1672"/>
  <c r="N1673"/>
  <c r="N1674"/>
  <c r="N1675"/>
  <c r="N1676"/>
  <c r="S1676" s="1"/>
  <c r="N1677"/>
  <c r="N1678"/>
  <c r="N1679"/>
  <c r="S1679" s="1"/>
  <c r="N1680"/>
  <c r="S1680" s="1"/>
  <c r="N1681"/>
  <c r="N1682"/>
  <c r="N1683"/>
  <c r="N1684"/>
  <c r="S1684" s="1"/>
  <c r="N1685"/>
  <c r="S1685" s="1"/>
  <c r="N1686"/>
  <c r="N1687"/>
  <c r="N1688"/>
  <c r="S1688"/>
  <c r="N1689"/>
  <c r="N1690"/>
  <c r="N1691"/>
  <c r="N1692"/>
  <c r="S1692" s="1"/>
  <c r="N1693"/>
  <c r="N1694"/>
  <c r="N1695"/>
  <c r="S1695" s="1"/>
  <c r="N1696"/>
  <c r="S1696" s="1"/>
  <c r="N1697"/>
  <c r="N1698"/>
  <c r="N1699"/>
  <c r="S1699" s="1"/>
  <c r="N1700"/>
  <c r="S1700" s="1"/>
  <c r="N1701"/>
  <c r="S1701" s="1"/>
  <c r="N1702"/>
  <c r="N1703"/>
  <c r="N1704"/>
  <c r="S1704"/>
  <c r="N1705"/>
  <c r="N1706"/>
  <c r="N1707"/>
  <c r="N1708"/>
  <c r="S1708" s="1"/>
  <c r="N1709"/>
  <c r="N1710"/>
  <c r="N1711"/>
  <c r="S1711" s="1"/>
  <c r="N1712"/>
  <c r="S1712" s="1"/>
  <c r="N1713"/>
  <c r="N1714"/>
  <c r="N1715"/>
  <c r="N1716"/>
  <c r="S1716"/>
  <c r="N1717"/>
  <c r="N1718"/>
  <c r="N1719"/>
  <c r="N1720"/>
  <c r="S1720"/>
  <c r="N1721"/>
  <c r="N1722"/>
  <c r="N1723"/>
  <c r="N1724"/>
  <c r="S1724"/>
  <c r="N1725"/>
  <c r="N1726"/>
  <c r="N1727"/>
  <c r="N1728"/>
  <c r="S1728" s="1"/>
  <c r="N1729"/>
  <c r="N1730"/>
  <c r="S1730" s="1"/>
  <c r="N1731"/>
  <c r="N1732"/>
  <c r="S1732" s="1"/>
  <c r="N1733"/>
  <c r="N1734"/>
  <c r="N1735"/>
  <c r="N1736"/>
  <c r="S1736"/>
  <c r="N1737"/>
  <c r="N1738"/>
  <c r="N1739"/>
  <c r="N1740"/>
  <c r="S1740"/>
  <c r="N1741"/>
  <c r="N1742"/>
  <c r="N1743"/>
  <c r="N1744"/>
  <c r="S1744" s="1"/>
  <c r="N1745"/>
  <c r="N1746"/>
  <c r="S1746" s="1"/>
  <c r="N1747"/>
  <c r="N1748"/>
  <c r="S1748"/>
  <c r="N1749"/>
  <c r="S1749" s="1"/>
  <c r="N1750"/>
  <c r="N1751"/>
  <c r="N1752"/>
  <c r="S1752"/>
  <c r="N1753"/>
  <c r="N1754"/>
  <c r="N1755"/>
  <c r="N1756"/>
  <c r="S1756" s="1"/>
  <c r="N1757"/>
  <c r="N1758"/>
  <c r="N1759"/>
  <c r="S1759" s="1"/>
  <c r="N1760"/>
  <c r="S1760" s="1"/>
  <c r="N1761"/>
  <c r="N1762"/>
  <c r="N1763"/>
  <c r="S1763" s="1"/>
  <c r="N1764"/>
  <c r="S1764"/>
  <c r="N1765"/>
  <c r="N1766"/>
  <c r="S1766" s="1"/>
  <c r="N1767"/>
  <c r="N1768"/>
  <c r="S1768"/>
  <c r="N1769"/>
  <c r="S1769" s="1"/>
  <c r="N1770"/>
  <c r="N1771"/>
  <c r="N1772"/>
  <c r="S1772"/>
  <c r="N1773"/>
  <c r="N1774"/>
  <c r="N1775"/>
  <c r="N1776"/>
  <c r="S1776" s="1"/>
  <c r="N1777"/>
  <c r="N1778"/>
  <c r="S1778" s="1"/>
  <c r="N1779"/>
  <c r="N1780"/>
  <c r="S1780"/>
  <c r="N1781"/>
  <c r="S1781" s="1"/>
  <c r="N1782"/>
  <c r="N1783"/>
  <c r="N1784"/>
  <c r="S1784"/>
  <c r="N1785"/>
  <c r="N1786"/>
  <c r="N1787"/>
  <c r="N1788"/>
  <c r="S1788" s="1"/>
  <c r="N1789"/>
  <c r="N1790"/>
  <c r="N1791"/>
  <c r="S1791" s="1"/>
  <c r="N1792"/>
  <c r="S1792" s="1"/>
  <c r="N1793"/>
  <c r="N1794"/>
  <c r="N1795"/>
  <c r="N1796"/>
  <c r="S1796"/>
  <c r="N1797"/>
  <c r="N1798"/>
  <c r="N1799"/>
  <c r="N1800"/>
  <c r="S1800"/>
  <c r="N1801"/>
  <c r="N1802"/>
  <c r="N1803"/>
  <c r="N1804"/>
  <c r="S1804"/>
  <c r="N1805"/>
  <c r="N1806"/>
  <c r="N1807"/>
  <c r="N1808"/>
  <c r="S1808" s="1"/>
  <c r="N1809"/>
  <c r="N1810"/>
  <c r="S1810" s="1"/>
  <c r="N1811"/>
  <c r="N1812"/>
  <c r="S1812"/>
  <c r="N1813"/>
  <c r="S1813" s="1"/>
  <c r="N1814"/>
  <c r="N1815"/>
  <c r="N1816"/>
  <c r="S1816"/>
  <c r="N1817"/>
  <c r="N1818"/>
  <c r="N1819"/>
  <c r="N1820"/>
  <c r="S1820" s="1"/>
  <c r="N1821"/>
  <c r="N1822"/>
  <c r="N1823"/>
  <c r="S1823" s="1"/>
  <c r="N1824"/>
  <c r="S1824" s="1"/>
  <c r="N1825"/>
  <c r="N1826"/>
  <c r="N1827"/>
  <c r="S1827" s="1"/>
  <c r="N1828"/>
  <c r="S1828"/>
  <c r="N1829"/>
  <c r="N1830"/>
  <c r="S1830" s="1"/>
  <c r="N1831"/>
  <c r="N1832"/>
  <c r="S1832"/>
  <c r="N1833"/>
  <c r="S1833" s="1"/>
  <c r="N1834"/>
  <c r="N1835"/>
  <c r="N1836"/>
  <c r="S1836"/>
  <c r="N1837"/>
  <c r="N1838"/>
  <c r="N1839"/>
  <c r="N1840"/>
  <c r="S1840" s="1"/>
  <c r="N1841"/>
  <c r="N1842"/>
  <c r="S1842" s="1"/>
  <c r="N1843"/>
  <c r="N1844"/>
  <c r="S1844" s="1"/>
  <c r="N1845"/>
  <c r="N1846"/>
  <c r="N1847"/>
  <c r="N1848"/>
  <c r="S1848"/>
  <c r="N1849"/>
  <c r="N1850"/>
  <c r="N1851"/>
  <c r="N1852"/>
  <c r="S1852"/>
  <c r="N1853"/>
  <c r="N1854"/>
  <c r="N1855"/>
  <c r="N1856"/>
  <c r="S1856" s="1"/>
  <c r="N1857"/>
  <c r="N1858"/>
  <c r="S1858" s="1"/>
  <c r="N1859"/>
  <c r="N1860"/>
  <c r="S1860"/>
  <c r="N1861"/>
  <c r="S1861" s="1"/>
  <c r="N1862"/>
  <c r="N1863"/>
  <c r="N1864"/>
  <c r="S1864"/>
  <c r="N1865"/>
  <c r="N1866"/>
  <c r="N1867"/>
  <c r="N1868"/>
  <c r="S1868" s="1"/>
  <c r="N1869"/>
  <c r="N1870"/>
  <c r="N1871"/>
  <c r="S1871" s="1"/>
  <c r="N1872"/>
  <c r="S1872" s="1"/>
  <c r="N1873"/>
  <c r="N1874"/>
  <c r="N1875"/>
  <c r="N1876"/>
  <c r="S1876" s="1"/>
  <c r="N1877"/>
  <c r="S1877" s="1"/>
  <c r="N1878"/>
  <c r="N1879"/>
  <c r="N1880"/>
  <c r="S1880"/>
  <c r="N1881"/>
  <c r="N1882"/>
  <c r="N1883"/>
  <c r="N1884"/>
  <c r="S1884" s="1"/>
  <c r="N1885"/>
  <c r="N1886"/>
  <c r="N1887"/>
  <c r="S1887" s="1"/>
  <c r="N1888"/>
  <c r="S1888" s="1"/>
  <c r="N1889"/>
  <c r="N1890"/>
  <c r="N1891"/>
  <c r="S1891" s="1"/>
  <c r="N1892"/>
  <c r="S1892" s="1"/>
  <c r="N1893"/>
  <c r="S1893" s="1"/>
  <c r="N1894"/>
  <c r="N1895"/>
  <c r="N1896"/>
  <c r="S1896"/>
  <c r="N1897"/>
  <c r="N1898"/>
  <c r="N1899"/>
  <c r="N1900"/>
  <c r="S1900" s="1"/>
  <c r="N1901"/>
  <c r="N1902"/>
  <c r="N1903"/>
  <c r="S1903" s="1"/>
  <c r="N1904"/>
  <c r="S1904" s="1"/>
  <c r="N1905"/>
  <c r="N1906"/>
  <c r="N1907"/>
  <c r="N1908"/>
  <c r="S1908" s="1"/>
  <c r="N1909"/>
  <c r="S1909" s="1"/>
  <c r="N1910"/>
  <c r="N1911"/>
  <c r="N1912"/>
  <c r="S1912"/>
  <c r="N1913"/>
  <c r="N1914"/>
  <c r="N1915"/>
  <c r="N1916"/>
  <c r="S1916" s="1"/>
  <c r="N1917"/>
  <c r="N1918"/>
  <c r="N1919"/>
  <c r="S1919" s="1"/>
  <c r="N1920"/>
  <c r="S1920" s="1"/>
  <c r="N1921"/>
  <c r="N1922"/>
  <c r="N1923"/>
  <c r="S1923" s="1"/>
  <c r="N1924"/>
  <c r="S1924" s="1"/>
  <c r="N1925"/>
  <c r="S1925" s="1"/>
  <c r="N1926"/>
  <c r="N1927"/>
  <c r="N1928"/>
  <c r="S1928"/>
  <c r="N1929"/>
  <c r="N1930"/>
  <c r="N1931"/>
  <c r="N1932"/>
  <c r="S1932" s="1"/>
  <c r="N1933"/>
  <c r="N1934"/>
  <c r="N1935"/>
  <c r="S1935" s="1"/>
  <c r="N1936"/>
  <c r="S1936" s="1"/>
  <c r="N1937"/>
  <c r="N1938"/>
  <c r="N1939"/>
  <c r="N1940"/>
  <c r="S1940"/>
  <c r="N1941"/>
  <c r="N1942"/>
  <c r="N1943"/>
  <c r="N1944"/>
  <c r="S1944"/>
  <c r="N1945"/>
  <c r="N1946"/>
  <c r="N1947"/>
  <c r="N1948"/>
  <c r="S1948"/>
  <c r="N1949"/>
  <c r="N1950"/>
  <c r="N1951"/>
  <c r="N1952"/>
  <c r="S1952" s="1"/>
  <c r="N1953"/>
  <c r="N1954"/>
  <c r="S1954" s="1"/>
  <c r="N1955"/>
  <c r="N1956"/>
  <c r="S1956" s="1"/>
  <c r="N1957"/>
  <c r="N1958"/>
  <c r="N1959"/>
  <c r="N1960"/>
  <c r="S1960"/>
  <c r="N1961"/>
  <c r="N1962"/>
  <c r="N1963"/>
  <c r="N1964"/>
  <c r="S1964"/>
  <c r="N1965"/>
  <c r="N1966"/>
  <c r="N1967"/>
  <c r="N1968"/>
  <c r="S1968" s="1"/>
  <c r="N1969"/>
  <c r="N1970"/>
  <c r="S1970" s="1"/>
  <c r="N1971"/>
  <c r="N1972"/>
  <c r="S1972" s="1"/>
  <c r="N1973"/>
  <c r="N1974"/>
  <c r="N1975"/>
  <c r="N1976"/>
  <c r="S1976"/>
  <c r="N1977"/>
  <c r="N1978"/>
  <c r="N1979"/>
  <c r="N1980"/>
  <c r="S1980"/>
  <c r="N1981"/>
  <c r="N1982"/>
  <c r="N1983"/>
  <c r="N1984"/>
  <c r="S1984" s="1"/>
  <c r="N1985"/>
  <c r="N1986"/>
  <c r="S1986" s="1"/>
  <c r="N1987"/>
  <c r="N1988"/>
  <c r="S1988" s="1"/>
  <c r="N1989"/>
  <c r="N1990"/>
  <c r="N1991"/>
  <c r="N1992"/>
  <c r="S1992"/>
  <c r="N1993"/>
  <c r="N1994"/>
  <c r="N1995"/>
  <c r="N1996"/>
  <c r="S1996"/>
  <c r="N1997"/>
  <c r="N1998"/>
  <c r="N1999"/>
  <c r="N2000"/>
  <c r="S2000" s="1"/>
  <c r="N2001"/>
  <c r="N2002"/>
  <c r="S2002" s="1"/>
  <c r="N2003"/>
  <c r="N2004"/>
  <c r="S2004"/>
  <c r="N2005"/>
  <c r="S2005" s="1"/>
  <c r="N2006"/>
  <c r="N2007"/>
  <c r="N2008"/>
  <c r="S2008"/>
  <c r="N2009"/>
  <c r="N2010"/>
  <c r="N2011"/>
  <c r="N2012"/>
  <c r="S2012" s="1"/>
  <c r="N2013"/>
  <c r="N2014"/>
  <c r="N2015"/>
  <c r="S2015" s="1"/>
  <c r="N2016"/>
  <c r="S2016" s="1"/>
  <c r="N2017"/>
  <c r="N2018"/>
  <c r="N2019"/>
  <c r="S2019" s="1"/>
  <c r="N2020"/>
  <c r="S2020"/>
  <c r="N2021"/>
  <c r="N2022"/>
  <c r="S2022" s="1"/>
  <c r="N2023"/>
  <c r="N2024"/>
  <c r="S2024"/>
  <c r="N2025"/>
  <c r="S2025" s="1"/>
  <c r="N2026"/>
  <c r="N2027"/>
  <c r="N2028"/>
  <c r="S2028"/>
  <c r="N2029"/>
  <c r="N2030"/>
  <c r="N2031"/>
  <c r="N2032"/>
  <c r="S2032" s="1"/>
  <c r="N2033"/>
  <c r="N2034"/>
  <c r="S2034" s="1"/>
  <c r="N2035"/>
  <c r="N2036"/>
  <c r="S2036" s="1"/>
  <c r="N2037"/>
  <c r="N2038"/>
  <c r="S2038" s="1"/>
  <c r="N2039"/>
  <c r="N2040"/>
  <c r="S2040"/>
  <c r="N2041"/>
  <c r="N2042"/>
  <c r="N2043"/>
  <c r="N2044"/>
  <c r="S2044"/>
  <c r="N2045"/>
  <c r="N2046"/>
  <c r="N2047"/>
  <c r="N2048"/>
  <c r="S2048" s="1"/>
  <c r="N2049"/>
  <c r="N2050"/>
  <c r="S2050" s="1"/>
  <c r="N2051"/>
  <c r="N2052"/>
  <c r="S2052"/>
  <c r="N2053"/>
  <c r="S2053" s="1"/>
  <c r="N2054"/>
  <c r="N2055"/>
  <c r="N2056"/>
  <c r="S2056"/>
  <c r="N2057"/>
  <c r="N2058"/>
  <c r="N2059"/>
  <c r="N2060"/>
  <c r="S2060" s="1"/>
  <c r="N2061"/>
  <c r="N2062"/>
  <c r="N2063"/>
  <c r="S2063" s="1"/>
  <c r="N2064"/>
  <c r="S2064" s="1"/>
  <c r="N2065"/>
  <c r="N2066"/>
  <c r="N2067"/>
  <c r="N2068"/>
  <c r="S2068"/>
  <c r="N2069"/>
  <c r="N2070"/>
  <c r="N2071"/>
  <c r="N2072"/>
  <c r="S2072"/>
  <c r="O3"/>
  <c r="O4"/>
  <c r="O5"/>
  <c r="O6"/>
  <c r="O7"/>
  <c r="O8"/>
  <c r="O9"/>
  <c r="O10"/>
  <c r="O11"/>
  <c r="Q11" s="1"/>
  <c r="O12"/>
  <c r="O13"/>
  <c r="O14"/>
  <c r="O15"/>
  <c r="Q15" s="1"/>
  <c r="O16"/>
  <c r="O17"/>
  <c r="O18"/>
  <c r="O19"/>
  <c r="O20"/>
  <c r="O21"/>
  <c r="O22"/>
  <c r="O23"/>
  <c r="Q23" s="1"/>
  <c r="O24"/>
  <c r="O25"/>
  <c r="O26"/>
  <c r="O27"/>
  <c r="Q27" s="1"/>
  <c r="O28"/>
  <c r="O29"/>
  <c r="O30"/>
  <c r="O31"/>
  <c r="O32"/>
  <c r="O33"/>
  <c r="O34"/>
  <c r="O35"/>
  <c r="O36"/>
  <c r="O37"/>
  <c r="O38"/>
  <c r="O39"/>
  <c r="Q39" s="1"/>
  <c r="O40"/>
  <c r="O41"/>
  <c r="O42"/>
  <c r="O43"/>
  <c r="Q43" s="1"/>
  <c r="O44"/>
  <c r="O45"/>
  <c r="O46"/>
  <c r="O47"/>
  <c r="Q47" s="1"/>
  <c r="O48"/>
  <c r="O49"/>
  <c r="O50"/>
  <c r="O51"/>
  <c r="Q51" s="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Q83" s="1"/>
  <c r="O84"/>
  <c r="O85"/>
  <c r="O86"/>
  <c r="O87"/>
  <c r="Q87" s="1"/>
  <c r="O88"/>
  <c r="O89"/>
  <c r="O90"/>
  <c r="O91"/>
  <c r="Q91" s="1"/>
  <c r="O92"/>
  <c r="O93"/>
  <c r="O94"/>
  <c r="O95"/>
  <c r="O96"/>
  <c r="O97"/>
  <c r="O98"/>
  <c r="O99"/>
  <c r="O100"/>
  <c r="O101"/>
  <c r="O102"/>
  <c r="O103"/>
  <c r="Q103" s="1"/>
  <c r="O104"/>
  <c r="O105"/>
  <c r="O106"/>
  <c r="O107"/>
  <c r="Q107" s="1"/>
  <c r="O108"/>
  <c r="O109"/>
  <c r="O110"/>
  <c r="O111"/>
  <c r="O112"/>
  <c r="O113"/>
  <c r="O114"/>
  <c r="O115"/>
  <c r="Q115" s="1"/>
  <c r="O116"/>
  <c r="O117"/>
  <c r="O118"/>
  <c r="O119"/>
  <c r="Q119" s="1"/>
  <c r="O120"/>
  <c r="O121"/>
  <c r="O122"/>
  <c r="O123"/>
  <c r="Q123" s="1"/>
  <c r="O124"/>
  <c r="O125"/>
  <c r="O126"/>
  <c r="O127"/>
  <c r="O128"/>
  <c r="O129"/>
  <c r="O130"/>
  <c r="O131"/>
  <c r="Q131" s="1"/>
  <c r="O132"/>
  <c r="O133"/>
  <c r="O134"/>
  <c r="O135"/>
  <c r="O136"/>
  <c r="O137"/>
  <c r="O138"/>
  <c r="O139"/>
  <c r="O140"/>
  <c r="O141"/>
  <c r="O142"/>
  <c r="O143"/>
  <c r="Q143" s="1"/>
  <c r="O144"/>
  <c r="O145"/>
  <c r="O146"/>
  <c r="O147"/>
  <c r="Q147" s="1"/>
  <c r="O148"/>
  <c r="O149"/>
  <c r="O150"/>
  <c r="O151"/>
  <c r="Q151" s="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Q179" s="1"/>
  <c r="O180"/>
  <c r="O181"/>
  <c r="O182"/>
  <c r="O183"/>
  <c r="Q183" s="1"/>
  <c r="O184"/>
  <c r="O185"/>
  <c r="O186"/>
  <c r="O187"/>
  <c r="Q187" s="1"/>
  <c r="O188"/>
  <c r="O189"/>
  <c r="O190"/>
  <c r="O191"/>
  <c r="O192"/>
  <c r="O193"/>
  <c r="O194"/>
  <c r="O195"/>
  <c r="O196"/>
  <c r="O197"/>
  <c r="O198"/>
  <c r="O199"/>
  <c r="Q199" s="1"/>
  <c r="O200"/>
  <c r="O201"/>
  <c r="O202"/>
  <c r="O203"/>
  <c r="Q203" s="1"/>
  <c r="O204"/>
  <c r="O205"/>
  <c r="O206"/>
  <c r="O207"/>
  <c r="Q207" s="1"/>
  <c r="O208"/>
  <c r="O209"/>
  <c r="O210"/>
  <c r="O211"/>
  <c r="Q211" s="1"/>
  <c r="O212"/>
  <c r="O213"/>
  <c r="O214"/>
  <c r="O215"/>
  <c r="O216"/>
  <c r="O217"/>
  <c r="O218"/>
  <c r="O219"/>
  <c r="Q219" s="1"/>
  <c r="O220"/>
  <c r="O221"/>
  <c r="O222"/>
  <c r="O223"/>
  <c r="Q223" s="1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Q247" s="1"/>
  <c r="O248"/>
  <c r="O249"/>
  <c r="O250"/>
  <c r="O251"/>
  <c r="O252"/>
  <c r="O253"/>
  <c r="O254"/>
  <c r="O255"/>
  <c r="Q255" s="1"/>
  <c r="O256"/>
  <c r="O257"/>
  <c r="O258"/>
  <c r="O259"/>
  <c r="Q259" s="1"/>
  <c r="O344"/>
  <c r="O345"/>
  <c r="O346"/>
  <c r="O347"/>
  <c r="Q347" s="1"/>
  <c r="O348"/>
  <c r="O349"/>
  <c r="O350"/>
  <c r="O351"/>
  <c r="O352"/>
  <c r="O353"/>
  <c r="O354"/>
  <c r="O355"/>
  <c r="Q355" s="1"/>
  <c r="O356"/>
  <c r="O357"/>
  <c r="O358"/>
  <c r="O359"/>
  <c r="O360"/>
  <c r="O361"/>
  <c r="O362"/>
  <c r="O363"/>
  <c r="Q363" s="1"/>
  <c r="O364"/>
  <c r="O365"/>
  <c r="O366"/>
  <c r="O367"/>
  <c r="O368"/>
  <c r="O369"/>
  <c r="O370"/>
  <c r="O371"/>
  <c r="Q371" s="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Q427" s="1"/>
  <c r="O428"/>
  <c r="O429"/>
  <c r="O430"/>
  <c r="O431"/>
  <c r="Q431" s="1"/>
  <c r="O432"/>
  <c r="O433"/>
  <c r="O434"/>
  <c r="O435"/>
  <c r="O436"/>
  <c r="O437"/>
  <c r="O438"/>
  <c r="O439"/>
  <c r="O440"/>
  <c r="O441"/>
  <c r="O442"/>
  <c r="O443"/>
  <c r="Q443" s="1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Q463" s="1"/>
  <c r="O464"/>
  <c r="O465"/>
  <c r="O466"/>
  <c r="O467"/>
  <c r="O468"/>
  <c r="O469"/>
  <c r="O470"/>
  <c r="O471"/>
  <c r="O472"/>
  <c r="O473"/>
  <c r="O474"/>
  <c r="Q474" s="1"/>
  <c r="O475"/>
  <c r="O476"/>
  <c r="O477"/>
  <c r="O478"/>
  <c r="Q478" s="1"/>
  <c r="O479"/>
  <c r="O480"/>
  <c r="O481"/>
  <c r="O482"/>
  <c r="O483"/>
  <c r="O484"/>
  <c r="O485"/>
  <c r="Q485"/>
  <c r="O486"/>
  <c r="O487"/>
  <c r="O488"/>
  <c r="O489"/>
  <c r="Q489" s="1"/>
  <c r="O490"/>
  <c r="O491"/>
  <c r="O492"/>
  <c r="O493"/>
  <c r="O494"/>
  <c r="O495"/>
  <c r="O496"/>
  <c r="O497"/>
  <c r="O498"/>
  <c r="O499"/>
  <c r="O500"/>
  <c r="O501"/>
  <c r="O502"/>
  <c r="O503"/>
  <c r="O504"/>
  <c r="O505"/>
  <c r="Q505" s="1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Q533" s="1"/>
  <c r="O534"/>
  <c r="O535"/>
  <c r="O536"/>
  <c r="O537"/>
  <c r="Q537" s="1"/>
  <c r="O538"/>
  <c r="O539"/>
  <c r="Q539" s="1"/>
  <c r="O540"/>
  <c r="O541"/>
  <c r="O542"/>
  <c r="O543"/>
  <c r="O544"/>
  <c r="O545"/>
  <c r="O546"/>
  <c r="O547"/>
  <c r="Q547" s="1"/>
  <c r="O548"/>
  <c r="O549"/>
  <c r="O550"/>
  <c r="Q550" s="1"/>
  <c r="O551"/>
  <c r="O552"/>
  <c r="O553"/>
  <c r="O554"/>
  <c r="O555"/>
  <c r="O556"/>
  <c r="O557"/>
  <c r="O558"/>
  <c r="Q558" s="1"/>
  <c r="O559"/>
  <c r="O560"/>
  <c r="O561"/>
  <c r="O562"/>
  <c r="Q562" s="1"/>
  <c r="O563"/>
  <c r="O564"/>
  <c r="O565"/>
  <c r="O566"/>
  <c r="Q566" s="1"/>
  <c r="O567"/>
  <c r="O568"/>
  <c r="O569"/>
  <c r="O570"/>
  <c r="Q570" s="1"/>
  <c r="O571"/>
  <c r="O572"/>
  <c r="O573"/>
  <c r="O574"/>
  <c r="O575"/>
  <c r="O576"/>
  <c r="O577"/>
  <c r="O578"/>
  <c r="O579"/>
  <c r="O580"/>
  <c r="O581"/>
  <c r="O582"/>
  <c r="O583"/>
  <c r="O584"/>
  <c r="O585"/>
  <c r="O593"/>
  <c r="O594"/>
  <c r="O595"/>
  <c r="O596"/>
  <c r="O597"/>
  <c r="Q597" s="1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Q625" s="1"/>
  <c r="O626"/>
  <c r="O627"/>
  <c r="O628"/>
  <c r="O629"/>
  <c r="O630"/>
  <c r="O631"/>
  <c r="O632"/>
  <c r="O633"/>
  <c r="O634"/>
  <c r="O635"/>
  <c r="O636"/>
  <c r="O637"/>
  <c r="Q637" s="1"/>
  <c r="O638"/>
  <c r="O639"/>
  <c r="O640"/>
  <c r="O641"/>
  <c r="O642"/>
  <c r="O643"/>
  <c r="O644"/>
  <c r="O645"/>
  <c r="O646"/>
  <c r="O647"/>
  <c r="O648"/>
  <c r="O649"/>
  <c r="Q649" s="1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Q677" s="1"/>
  <c r="O678"/>
  <c r="O679"/>
  <c r="O680"/>
  <c r="O681"/>
  <c r="O682"/>
  <c r="O683"/>
  <c r="O684"/>
  <c r="O685"/>
  <c r="O686"/>
  <c r="O687"/>
  <c r="O688"/>
  <c r="O689"/>
  <c r="O690"/>
  <c r="O691"/>
  <c r="O692"/>
  <c r="O693"/>
  <c r="Q693" s="1"/>
  <c r="O694"/>
  <c r="O695"/>
  <c r="O696"/>
  <c r="O697"/>
  <c r="Q697" s="1"/>
  <c r="O698"/>
  <c r="O699"/>
  <c r="O700"/>
  <c r="O701"/>
  <c r="O702"/>
  <c r="O703"/>
  <c r="O704"/>
  <c r="O705"/>
  <c r="O706"/>
  <c r="O707"/>
  <c r="O708"/>
  <c r="O709"/>
  <c r="Q709" s="1"/>
  <c r="O710"/>
  <c r="O711"/>
  <c r="O712"/>
  <c r="O713"/>
  <c r="Q713" s="1"/>
  <c r="O714"/>
  <c r="O715"/>
  <c r="O716"/>
  <c r="O717"/>
  <c r="Q717" s="1"/>
  <c r="O718"/>
  <c r="O719"/>
  <c r="O720"/>
  <c r="O721"/>
  <c r="Q721" s="1"/>
  <c r="O722"/>
  <c r="O723"/>
  <c r="O724"/>
  <c r="O725"/>
  <c r="O726"/>
  <c r="O727"/>
  <c r="O728"/>
  <c r="O729"/>
  <c r="O730"/>
  <c r="O731"/>
  <c r="O732"/>
  <c r="O733"/>
  <c r="Q733" s="1"/>
  <c r="O734"/>
  <c r="O735"/>
  <c r="O736"/>
  <c r="O737"/>
  <c r="Q737" s="1"/>
  <c r="O738"/>
  <c r="O739"/>
  <c r="O740"/>
  <c r="O741"/>
  <c r="O742"/>
  <c r="O743"/>
  <c r="O744"/>
  <c r="O745"/>
  <c r="O746"/>
  <c r="O747"/>
  <c r="O748"/>
  <c r="O749"/>
  <c r="O75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Q993" s="1"/>
  <c r="O994"/>
  <c r="O995"/>
  <c r="O996"/>
  <c r="O997"/>
  <c r="Q997" s="1"/>
  <c r="O998"/>
  <c r="O999"/>
  <c r="O1000"/>
  <c r="O1001"/>
  <c r="Q1001" s="1"/>
  <c r="O1002"/>
  <c r="O1003"/>
  <c r="O1004"/>
  <c r="O1005"/>
  <c r="Q1005" s="1"/>
  <c r="O1006"/>
  <c r="O1007"/>
  <c r="O1008"/>
  <c r="O1009"/>
  <c r="Q1009" s="1"/>
  <c r="O1010"/>
  <c r="O1011"/>
  <c r="O1012"/>
  <c r="O1013"/>
  <c r="Q1013" s="1"/>
  <c r="O1014"/>
  <c r="O1015"/>
  <c r="O1016"/>
  <c r="O1017"/>
  <c r="Q1017" s="1"/>
  <c r="O1018"/>
  <c r="O1019"/>
  <c r="O1020"/>
  <c r="O1021"/>
  <c r="Q1021" s="1"/>
  <c r="O1022"/>
  <c r="O1023"/>
  <c r="O1024"/>
  <c r="O1025"/>
  <c r="Q1025" s="1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Q1041" s="1"/>
  <c r="O1042"/>
  <c r="O1043"/>
  <c r="O1044"/>
  <c r="O1045"/>
  <c r="Q1045" s="1"/>
  <c r="O1046"/>
  <c r="O1047"/>
  <c r="O1048"/>
  <c r="O1049"/>
  <c r="Q1049" s="1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Q1081" s="1"/>
  <c r="O1082"/>
  <c r="O1083"/>
  <c r="O1084"/>
  <c r="O1085"/>
  <c r="Q1085" s="1"/>
  <c r="O1086"/>
  <c r="O1087"/>
  <c r="O1088"/>
  <c r="O1089"/>
  <c r="Q1089" s="1"/>
  <c r="O1090"/>
  <c r="O1091"/>
  <c r="O1092"/>
  <c r="O1093"/>
  <c r="Q1093" s="1"/>
  <c r="O1094"/>
  <c r="O1095"/>
  <c r="O1096"/>
  <c r="O1097"/>
  <c r="Q1097" s="1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Q1161" s="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Q1189" s="1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Q1225" s="1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Q1257" s="1"/>
  <c r="O1258"/>
  <c r="O1259"/>
  <c r="O1260"/>
  <c r="O1261"/>
  <c r="O1262"/>
  <c r="O1263"/>
  <c r="O1264"/>
  <c r="O1265"/>
  <c r="O1266"/>
  <c r="O1267"/>
  <c r="O1268"/>
  <c r="O1269"/>
  <c r="Q1269" s="1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Q1409" s="1"/>
  <c r="O1410"/>
  <c r="O1411"/>
  <c r="O1412"/>
  <c r="O1413"/>
  <c r="Q1413" s="1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6"/>
  <c r="O1717"/>
  <c r="O1718"/>
  <c r="O1720"/>
  <c r="O1721"/>
  <c r="O1723"/>
  <c r="O1725"/>
  <c r="O1728"/>
  <c r="O1729"/>
  <c r="O1731"/>
  <c r="O1732"/>
  <c r="O1733"/>
  <c r="O1735"/>
  <c r="O1736"/>
  <c r="Q1736" s="1"/>
  <c r="O1737"/>
  <c r="O1738"/>
  <c r="O1740"/>
  <c r="O1741"/>
  <c r="O1742"/>
  <c r="O1745"/>
  <c r="O1746"/>
  <c r="O1748"/>
  <c r="O1749"/>
  <c r="O1750"/>
  <c r="O1752"/>
  <c r="Q1752" s="1"/>
  <c r="O1753"/>
  <c r="O1756"/>
  <c r="O1757"/>
  <c r="O1758"/>
  <c r="O1761"/>
  <c r="O1762"/>
  <c r="O1764"/>
  <c r="O1765"/>
  <c r="O1766"/>
  <c r="O1768"/>
  <c r="O1769"/>
  <c r="O1770"/>
  <c r="O1772"/>
  <c r="O1773"/>
  <c r="O1774"/>
  <c r="O1776"/>
  <c r="O1777"/>
  <c r="O1778"/>
  <c r="O1781"/>
  <c r="O1782"/>
  <c r="O1784"/>
  <c r="O1785"/>
  <c r="O1786"/>
  <c r="O1788"/>
  <c r="O1789"/>
  <c r="O1790"/>
  <c r="O1792"/>
  <c r="O1793"/>
  <c r="O1794"/>
  <c r="O1797"/>
  <c r="O1798"/>
  <c r="O1800"/>
  <c r="O1801"/>
  <c r="O1802"/>
  <c r="O1804"/>
  <c r="O1805"/>
  <c r="Q1805" s="1"/>
  <c r="O1806"/>
  <c r="O1808"/>
  <c r="O1809"/>
  <c r="O1810"/>
  <c r="O1813"/>
  <c r="O1814"/>
  <c r="O1816"/>
  <c r="O1817"/>
  <c r="O1818"/>
  <c r="O1820"/>
  <c r="O1821"/>
  <c r="O1822"/>
  <c r="O1823"/>
  <c r="O1824"/>
  <c r="O1825"/>
  <c r="O1826"/>
  <c r="O1828"/>
  <c r="O1829"/>
  <c r="O1830"/>
  <c r="O1832"/>
  <c r="O1833"/>
  <c r="O1834"/>
  <c r="O1836"/>
  <c r="O1837"/>
  <c r="O1838"/>
  <c r="O1840"/>
  <c r="O1841"/>
  <c r="O1842"/>
  <c r="O1844"/>
  <c r="O1845"/>
  <c r="O1846"/>
  <c r="O1848"/>
  <c r="O1849"/>
  <c r="O1850"/>
  <c r="O1852"/>
  <c r="O1853"/>
  <c r="O1854"/>
  <c r="O1856"/>
  <c r="O1857"/>
  <c r="O1858"/>
  <c r="O1860"/>
  <c r="O1861"/>
  <c r="O1862"/>
  <c r="O1864"/>
  <c r="O1865"/>
  <c r="O1866"/>
  <c r="O1868"/>
  <c r="O1869"/>
  <c r="O1870"/>
  <c r="O1872"/>
  <c r="O1873"/>
  <c r="O1874"/>
  <c r="O1876"/>
  <c r="O1877"/>
  <c r="O1879"/>
  <c r="O1881"/>
  <c r="O1884"/>
  <c r="O1885"/>
  <c r="O1887"/>
  <c r="O1888"/>
  <c r="O1889"/>
  <c r="O1891"/>
  <c r="O1892"/>
  <c r="O1893"/>
  <c r="O1894"/>
  <c r="O1895"/>
  <c r="O1896"/>
  <c r="Q1896" s="1"/>
  <c r="O1897"/>
  <c r="O1898"/>
  <c r="O1899"/>
  <c r="O1900"/>
  <c r="O1901"/>
  <c r="O1902"/>
  <c r="O1903"/>
  <c r="O1904"/>
  <c r="O1905"/>
  <c r="O1906"/>
  <c r="O1907"/>
  <c r="O1908"/>
  <c r="Q1908" s="1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Q1924" s="1"/>
  <c r="O1925"/>
  <c r="O1926"/>
  <c r="O1927"/>
  <c r="O1928"/>
  <c r="Q1928" s="1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Q1944" s="1"/>
  <c r="O1945"/>
  <c r="O1946"/>
  <c r="O1947"/>
  <c r="O1948"/>
  <c r="Q1948" s="1"/>
  <c r="O1949"/>
  <c r="O1950"/>
  <c r="O1951"/>
  <c r="O1952"/>
  <c r="Q1952" s="1"/>
  <c r="O1953"/>
  <c r="O1954"/>
  <c r="O1955"/>
  <c r="O1956"/>
  <c r="Q1956" s="1"/>
  <c r="O1957"/>
  <c r="O1958"/>
  <c r="O1959"/>
  <c r="O1960"/>
  <c r="O1961"/>
  <c r="O1962"/>
  <c r="O1963"/>
  <c r="O1964"/>
  <c r="Q1964" s="1"/>
  <c r="O1965"/>
  <c r="O1966"/>
  <c r="O1967"/>
  <c r="O1968"/>
  <c r="Q1968" s="1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Q2000" s="1"/>
  <c r="O2001"/>
  <c r="O2002"/>
  <c r="O2003"/>
  <c r="O2004"/>
  <c r="Q2004" s="1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Q2056" s="1"/>
  <c r="O2057"/>
  <c r="O2058"/>
  <c r="O2059"/>
  <c r="O2060"/>
  <c r="Q2060" s="1"/>
  <c r="O2061"/>
  <c r="O2062"/>
  <c r="O2063"/>
  <c r="O2064"/>
  <c r="Q2064" s="1"/>
  <c r="O2065"/>
  <c r="O2066"/>
  <c r="O2067"/>
  <c r="O2068"/>
  <c r="Q2068" s="1"/>
  <c r="O2069"/>
  <c r="O2070"/>
  <c r="O2071"/>
  <c r="O2072"/>
  <c r="Q2072" s="1"/>
  <c r="P3"/>
  <c r="P4"/>
  <c r="P5"/>
  <c r="P6"/>
  <c r="P2083" s="1"/>
  <c r="P7"/>
  <c r="P8"/>
  <c r="P9"/>
  <c r="P10"/>
  <c r="Q10" s="1"/>
  <c r="P11"/>
  <c r="P12"/>
  <c r="P13"/>
  <c r="P14"/>
  <c r="P15"/>
  <c r="P16"/>
  <c r="P17"/>
  <c r="P18"/>
  <c r="P19"/>
  <c r="P20"/>
  <c r="P21"/>
  <c r="P22"/>
  <c r="Q22" s="1"/>
  <c r="P23"/>
  <c r="P24"/>
  <c r="P25"/>
  <c r="P26"/>
  <c r="Q26" s="1"/>
  <c r="P27"/>
  <c r="P28"/>
  <c r="P29"/>
  <c r="P30"/>
  <c r="P31"/>
  <c r="P32"/>
  <c r="P33"/>
  <c r="P34"/>
  <c r="P35"/>
  <c r="P36"/>
  <c r="P37"/>
  <c r="P38"/>
  <c r="Q38" s="1"/>
  <c r="P39"/>
  <c r="P40"/>
  <c r="P41"/>
  <c r="P42"/>
  <c r="Q42" s="1"/>
  <c r="P43"/>
  <c r="P44"/>
  <c r="P45"/>
  <c r="P46"/>
  <c r="Q46" s="1"/>
  <c r="P47"/>
  <c r="P48"/>
  <c r="P49"/>
  <c r="P50"/>
  <c r="Q50" s="1"/>
  <c r="P51"/>
  <c r="P52"/>
  <c r="P53"/>
  <c r="P54"/>
  <c r="P55"/>
  <c r="P56"/>
  <c r="P57"/>
  <c r="P58"/>
  <c r="P59"/>
  <c r="P60"/>
  <c r="P61"/>
  <c r="P62"/>
  <c r="P63"/>
  <c r="P64"/>
  <c r="P65"/>
  <c r="P66"/>
  <c r="Q66" s="1"/>
  <c r="P67"/>
  <c r="P68"/>
  <c r="P69"/>
  <c r="P70"/>
  <c r="Q70" s="1"/>
  <c r="P71"/>
  <c r="P72"/>
  <c r="P73"/>
  <c r="P74"/>
  <c r="P75"/>
  <c r="P76"/>
  <c r="P77"/>
  <c r="P78"/>
  <c r="Q78" s="1"/>
  <c r="P79"/>
  <c r="P80"/>
  <c r="P81"/>
  <c r="P82"/>
  <c r="Q82" s="1"/>
  <c r="P83"/>
  <c r="P84"/>
  <c r="P85"/>
  <c r="P86"/>
  <c r="Q86" s="1"/>
  <c r="P87"/>
  <c r="P88"/>
  <c r="P89"/>
  <c r="P90"/>
  <c r="Q90" s="1"/>
  <c r="P91"/>
  <c r="P92"/>
  <c r="P93"/>
  <c r="P94"/>
  <c r="Q94" s="1"/>
  <c r="P95"/>
  <c r="P96"/>
  <c r="P97"/>
  <c r="P98"/>
  <c r="Q98" s="1"/>
  <c r="P99"/>
  <c r="P100"/>
  <c r="P101"/>
  <c r="P102"/>
  <c r="P103"/>
  <c r="P104"/>
  <c r="P105"/>
  <c r="P106"/>
  <c r="Q106" s="1"/>
  <c r="P107"/>
  <c r="P108"/>
  <c r="P109"/>
  <c r="P110"/>
  <c r="Q110" s="1"/>
  <c r="P111"/>
  <c r="P112"/>
  <c r="P113"/>
  <c r="P114"/>
  <c r="P115"/>
  <c r="P116"/>
  <c r="P117"/>
  <c r="P118"/>
  <c r="Q118" s="1"/>
  <c r="P119"/>
  <c r="P120"/>
  <c r="P121"/>
  <c r="P122"/>
  <c r="Q122" s="1"/>
  <c r="P123"/>
  <c r="P124"/>
  <c r="P125"/>
  <c r="P126"/>
  <c r="P127"/>
  <c r="P128"/>
  <c r="P129"/>
  <c r="P130"/>
  <c r="Q130" s="1"/>
  <c r="P131"/>
  <c r="P132"/>
  <c r="P133"/>
  <c r="P134"/>
  <c r="Q134" s="1"/>
  <c r="P135"/>
  <c r="P136"/>
  <c r="P137"/>
  <c r="P138"/>
  <c r="Q138" s="1"/>
  <c r="P139"/>
  <c r="P140"/>
  <c r="P141"/>
  <c r="P142"/>
  <c r="Q142" s="1"/>
  <c r="P143"/>
  <c r="P144"/>
  <c r="P145"/>
  <c r="P146"/>
  <c r="Q146" s="1"/>
  <c r="P147"/>
  <c r="P148"/>
  <c r="P149"/>
  <c r="P150"/>
  <c r="Q150" s="1"/>
  <c r="P151"/>
  <c r="P152"/>
  <c r="P153"/>
  <c r="P154"/>
  <c r="Q154" s="1"/>
  <c r="P155"/>
  <c r="P156"/>
  <c r="P157"/>
  <c r="P158"/>
  <c r="Q158" s="1"/>
  <c r="P159"/>
  <c r="P160"/>
  <c r="P161"/>
  <c r="P162"/>
  <c r="P163"/>
  <c r="P164"/>
  <c r="P165"/>
  <c r="P166"/>
  <c r="Q166" s="1"/>
  <c r="P167"/>
  <c r="P168"/>
  <c r="P169"/>
  <c r="P170"/>
  <c r="Q170" s="1"/>
  <c r="P171"/>
  <c r="P172"/>
  <c r="P173"/>
  <c r="P174"/>
  <c r="Q174" s="1"/>
  <c r="P175"/>
  <c r="P176"/>
  <c r="P177"/>
  <c r="P178"/>
  <c r="Q178" s="1"/>
  <c r="P179"/>
  <c r="P180"/>
  <c r="P181"/>
  <c r="P182"/>
  <c r="Q182" s="1"/>
  <c r="P183"/>
  <c r="P184"/>
  <c r="P185"/>
  <c r="P186"/>
  <c r="Q186" s="1"/>
  <c r="P187"/>
  <c r="P188"/>
  <c r="P189"/>
  <c r="P190"/>
  <c r="Q190" s="1"/>
  <c r="P191"/>
  <c r="P192"/>
  <c r="P193"/>
  <c r="P194"/>
  <c r="Q194" s="1"/>
  <c r="P195"/>
  <c r="P196"/>
  <c r="P197"/>
  <c r="P198"/>
  <c r="P199"/>
  <c r="P200"/>
  <c r="P201"/>
  <c r="P202"/>
  <c r="Q202" s="1"/>
  <c r="P203"/>
  <c r="P204"/>
  <c r="P205"/>
  <c r="P206"/>
  <c r="Q206" s="1"/>
  <c r="P207"/>
  <c r="P208"/>
  <c r="P209"/>
  <c r="P210"/>
  <c r="Q210" s="1"/>
  <c r="P211"/>
  <c r="P212"/>
  <c r="P213"/>
  <c r="P214"/>
  <c r="P215"/>
  <c r="P216"/>
  <c r="P217"/>
  <c r="P218"/>
  <c r="P219"/>
  <c r="P220"/>
  <c r="P221"/>
  <c r="P222"/>
  <c r="Q222" s="1"/>
  <c r="P223"/>
  <c r="P224"/>
  <c r="P225"/>
  <c r="P226"/>
  <c r="Q226" s="1"/>
  <c r="P227"/>
  <c r="P228"/>
  <c r="P229"/>
  <c r="P230"/>
  <c r="Q230" s="1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Q250" s="1"/>
  <c r="P251"/>
  <c r="P252"/>
  <c r="P253"/>
  <c r="P254"/>
  <c r="Q254" s="1"/>
  <c r="P255"/>
  <c r="P256"/>
  <c r="P257"/>
  <c r="P258"/>
  <c r="Q258" s="1"/>
  <c r="P259"/>
  <c r="P344"/>
  <c r="P345"/>
  <c r="P346"/>
  <c r="Q346" s="1"/>
  <c r="P347"/>
  <c r="P348"/>
  <c r="P349"/>
  <c r="P350"/>
  <c r="P351"/>
  <c r="P352"/>
  <c r="P353"/>
  <c r="P354"/>
  <c r="Q354" s="1"/>
  <c r="P355"/>
  <c r="P356"/>
  <c r="P357"/>
  <c r="P358"/>
  <c r="Q358" s="1"/>
  <c r="P359"/>
  <c r="P360"/>
  <c r="P361"/>
  <c r="P362"/>
  <c r="Q362" s="1"/>
  <c r="P363"/>
  <c r="P364"/>
  <c r="P365"/>
  <c r="P366"/>
  <c r="P367"/>
  <c r="P368"/>
  <c r="P369"/>
  <c r="P370"/>
  <c r="Q370" s="1"/>
  <c r="P371"/>
  <c r="P372"/>
  <c r="P373"/>
  <c r="P374"/>
  <c r="Q374" s="1"/>
  <c r="P375"/>
  <c r="P376"/>
  <c r="P377"/>
  <c r="P378"/>
  <c r="Q378" s="1"/>
  <c r="P379"/>
  <c r="P380"/>
  <c r="P381"/>
  <c r="P382"/>
  <c r="Q382" s="1"/>
  <c r="P383"/>
  <c r="P384"/>
  <c r="P385"/>
  <c r="P386"/>
  <c r="Q386" s="1"/>
  <c r="P387"/>
  <c r="P388"/>
  <c r="P389"/>
  <c r="P390"/>
  <c r="P391"/>
  <c r="P392"/>
  <c r="P393"/>
  <c r="P394"/>
  <c r="Q394" s="1"/>
  <c r="P395"/>
  <c r="P396"/>
  <c r="P397"/>
  <c r="P398"/>
  <c r="Q398" s="1"/>
  <c r="P399"/>
  <c r="P400"/>
  <c r="P401"/>
  <c r="P402"/>
  <c r="P403"/>
  <c r="P404"/>
  <c r="P405"/>
  <c r="P406"/>
  <c r="Q406" s="1"/>
  <c r="P407"/>
  <c r="P408"/>
  <c r="P409"/>
  <c r="P410"/>
  <c r="Q410" s="1"/>
  <c r="P411"/>
  <c r="P412"/>
  <c r="P413"/>
  <c r="P414"/>
  <c r="P415"/>
  <c r="P416"/>
  <c r="P417"/>
  <c r="P418"/>
  <c r="Q418" s="1"/>
  <c r="P419"/>
  <c r="P420"/>
  <c r="P421"/>
  <c r="P422"/>
  <c r="P423"/>
  <c r="P424"/>
  <c r="P425"/>
  <c r="P426"/>
  <c r="Q426" s="1"/>
  <c r="P427"/>
  <c r="P428"/>
  <c r="P429"/>
  <c r="P430"/>
  <c r="Q430" s="1"/>
  <c r="P431"/>
  <c r="P432"/>
  <c r="P433"/>
  <c r="P434"/>
  <c r="Q434" s="1"/>
  <c r="P435"/>
  <c r="P436"/>
  <c r="P437"/>
  <c r="P438"/>
  <c r="P439"/>
  <c r="P440"/>
  <c r="P441"/>
  <c r="P442"/>
  <c r="P443"/>
  <c r="P444"/>
  <c r="P445"/>
  <c r="P446"/>
  <c r="Q446" s="1"/>
  <c r="P447"/>
  <c r="P448"/>
  <c r="P449"/>
  <c r="P450"/>
  <c r="P451"/>
  <c r="P452"/>
  <c r="P453"/>
  <c r="P454"/>
  <c r="P455"/>
  <c r="P456"/>
  <c r="P457"/>
  <c r="P458"/>
  <c r="P459"/>
  <c r="P460"/>
  <c r="P461"/>
  <c r="P462"/>
  <c r="Q462" s="1"/>
  <c r="P463"/>
  <c r="P464"/>
  <c r="P465"/>
  <c r="P466"/>
  <c r="P467"/>
  <c r="P468"/>
  <c r="P469"/>
  <c r="Q469" s="1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Q495" s="1"/>
  <c r="P496"/>
  <c r="P497"/>
  <c r="P498"/>
  <c r="Q498"/>
  <c r="P499"/>
  <c r="P500"/>
  <c r="P501"/>
  <c r="P502"/>
  <c r="Q502" s="1"/>
  <c r="P503"/>
  <c r="P504"/>
  <c r="Q504" s="1"/>
  <c r="P505"/>
  <c r="P506"/>
  <c r="P507"/>
  <c r="P508"/>
  <c r="P509"/>
  <c r="P510"/>
  <c r="P511"/>
  <c r="P512"/>
  <c r="Q512" s="1"/>
  <c r="P513"/>
  <c r="P514"/>
  <c r="Q514" s="1"/>
  <c r="P515"/>
  <c r="Q515" s="1"/>
  <c r="P516"/>
  <c r="P517"/>
  <c r="P518"/>
  <c r="Q518"/>
  <c r="P519"/>
  <c r="P520"/>
  <c r="P521"/>
  <c r="P522"/>
  <c r="P523"/>
  <c r="P524"/>
  <c r="Q524" s="1"/>
  <c r="P525"/>
  <c r="P526"/>
  <c r="P527"/>
  <c r="P528"/>
  <c r="Q528" s="1"/>
  <c r="P529"/>
  <c r="P530"/>
  <c r="P531"/>
  <c r="P532"/>
  <c r="P533"/>
  <c r="P534"/>
  <c r="Q534" s="1"/>
  <c r="P535"/>
  <c r="P536"/>
  <c r="P537"/>
  <c r="P538"/>
  <c r="P539"/>
  <c r="P542"/>
  <c r="P543"/>
  <c r="P552"/>
  <c r="P553"/>
  <c r="P557"/>
  <c r="P559"/>
  <c r="P560"/>
  <c r="P573"/>
  <c r="P574"/>
  <c r="P575"/>
  <c r="P577"/>
  <c r="P578"/>
  <c r="P580"/>
  <c r="P581"/>
  <c r="P583"/>
  <c r="P585"/>
  <c r="P582"/>
  <c r="P547"/>
  <c r="P1188"/>
  <c r="P1190"/>
  <c r="P1341"/>
  <c r="Q1341" s="1"/>
  <c r="P1383"/>
  <c r="P1750"/>
  <c r="P1836"/>
  <c r="P1968"/>
  <c r="P2047"/>
  <c r="P541"/>
  <c r="P544"/>
  <c r="P545"/>
  <c r="P546"/>
  <c r="P548"/>
  <c r="Q548"/>
  <c r="P549"/>
  <c r="Q549" s="1"/>
  <c r="P550"/>
  <c r="P551"/>
  <c r="P554"/>
  <c r="Q554"/>
  <c r="P555"/>
  <c r="P556"/>
  <c r="P558"/>
  <c r="P561"/>
  <c r="Q561" s="1"/>
  <c r="P562"/>
  <c r="P563"/>
  <c r="P564"/>
  <c r="P565"/>
  <c r="Q565" s="1"/>
  <c r="P566"/>
  <c r="P567"/>
  <c r="P568"/>
  <c r="P569"/>
  <c r="Q569" s="1"/>
  <c r="P570"/>
  <c r="P571"/>
  <c r="P572"/>
  <c r="P576"/>
  <c r="Q576" s="1"/>
  <c r="P579"/>
  <c r="P584"/>
  <c r="P593"/>
  <c r="P594"/>
  <c r="P595"/>
  <c r="P596"/>
  <c r="P597"/>
  <c r="P598"/>
  <c r="Q598" s="1"/>
  <c r="P599"/>
  <c r="P600"/>
  <c r="P601"/>
  <c r="P602"/>
  <c r="P603"/>
  <c r="P604"/>
  <c r="P605"/>
  <c r="P606"/>
  <c r="Q606" s="1"/>
  <c r="P607"/>
  <c r="P608"/>
  <c r="P609"/>
  <c r="P610"/>
  <c r="Q610" s="1"/>
  <c r="P611"/>
  <c r="P612"/>
  <c r="P613"/>
  <c r="P614"/>
  <c r="Q614" s="1"/>
  <c r="P615"/>
  <c r="P616"/>
  <c r="P617"/>
  <c r="P618"/>
  <c r="Q618" s="1"/>
  <c r="P619"/>
  <c r="P620"/>
  <c r="P621"/>
  <c r="P622"/>
  <c r="P623"/>
  <c r="P624"/>
  <c r="P625"/>
  <c r="P626"/>
  <c r="Q626" s="1"/>
  <c r="P627"/>
  <c r="P628"/>
  <c r="P629"/>
  <c r="P630"/>
  <c r="P631"/>
  <c r="P632"/>
  <c r="P633"/>
  <c r="P634"/>
  <c r="Q634" s="1"/>
  <c r="P635"/>
  <c r="P636"/>
  <c r="P637"/>
  <c r="P638"/>
  <c r="P639"/>
  <c r="P640"/>
  <c r="P641"/>
  <c r="P642"/>
  <c r="Q642" s="1"/>
  <c r="P643"/>
  <c r="P644"/>
  <c r="P645"/>
  <c r="P646"/>
  <c r="Q646" s="1"/>
  <c r="P647"/>
  <c r="P648"/>
  <c r="P649"/>
  <c r="P650"/>
  <c r="Q650" s="1"/>
  <c r="P651"/>
  <c r="P652"/>
  <c r="P653"/>
  <c r="P654"/>
  <c r="Q654" s="1"/>
  <c r="P655"/>
  <c r="P656"/>
  <c r="P657"/>
  <c r="P658"/>
  <c r="P659"/>
  <c r="P660"/>
  <c r="P661"/>
  <c r="P662"/>
  <c r="Q662" s="1"/>
  <c r="P663"/>
  <c r="P664"/>
  <c r="P665"/>
  <c r="P666"/>
  <c r="Q666" s="1"/>
  <c r="P667"/>
  <c r="P668"/>
  <c r="P669"/>
  <c r="P670"/>
  <c r="Q670" s="1"/>
  <c r="P671"/>
  <c r="P672"/>
  <c r="P673"/>
  <c r="P674"/>
  <c r="P675"/>
  <c r="P676"/>
  <c r="P677"/>
  <c r="P678"/>
  <c r="Q678" s="1"/>
  <c r="P679"/>
  <c r="P680"/>
  <c r="P681"/>
  <c r="P682"/>
  <c r="Q682" s="1"/>
  <c r="P683"/>
  <c r="P684"/>
  <c r="P685"/>
  <c r="P686"/>
  <c r="Q686" s="1"/>
  <c r="P687"/>
  <c r="P688"/>
  <c r="P689"/>
  <c r="P690"/>
  <c r="Q690" s="1"/>
  <c r="P691"/>
  <c r="P692"/>
  <c r="P693"/>
  <c r="P694"/>
  <c r="Q694" s="1"/>
  <c r="P695"/>
  <c r="P696"/>
  <c r="P697"/>
  <c r="P698"/>
  <c r="Q698" s="1"/>
  <c r="P699"/>
  <c r="P700"/>
  <c r="P701"/>
  <c r="P702"/>
  <c r="P703"/>
  <c r="P704"/>
  <c r="P705"/>
  <c r="P706"/>
  <c r="P707"/>
  <c r="P708"/>
  <c r="P709"/>
  <c r="P710"/>
  <c r="Q710" s="1"/>
  <c r="P711"/>
  <c r="P712"/>
  <c r="P713"/>
  <c r="P714"/>
  <c r="Q714" s="1"/>
  <c r="P715"/>
  <c r="P716"/>
  <c r="P717"/>
  <c r="P718"/>
  <c r="Q718" s="1"/>
  <c r="P719"/>
  <c r="P720"/>
  <c r="P721"/>
  <c r="P722"/>
  <c r="Q722" s="1"/>
  <c r="P723"/>
  <c r="P724"/>
  <c r="P725"/>
  <c r="P726"/>
  <c r="Q726" s="1"/>
  <c r="P727"/>
  <c r="P728"/>
  <c r="P729"/>
  <c r="P730"/>
  <c r="P731"/>
  <c r="P732"/>
  <c r="P733"/>
  <c r="P734"/>
  <c r="Q734" s="1"/>
  <c r="P735"/>
  <c r="P736"/>
  <c r="P737"/>
  <c r="P738"/>
  <c r="P739"/>
  <c r="P740"/>
  <c r="P741"/>
  <c r="P742"/>
  <c r="Q742" s="1"/>
  <c r="P743"/>
  <c r="P744"/>
  <c r="P745"/>
  <c r="P746"/>
  <c r="Q746" s="1"/>
  <c r="P747"/>
  <c r="P748"/>
  <c r="P749"/>
  <c r="P750"/>
  <c r="Q750" s="1"/>
  <c r="P931"/>
  <c r="P932"/>
  <c r="P933"/>
  <c r="P934"/>
  <c r="Q934" s="1"/>
  <c r="P935"/>
  <c r="P936"/>
  <c r="P937"/>
  <c r="P938"/>
  <c r="Q938" s="1"/>
  <c r="P939"/>
  <c r="P940"/>
  <c r="P941"/>
  <c r="P942"/>
  <c r="Q942" s="1"/>
  <c r="P943"/>
  <c r="P944"/>
  <c r="P945"/>
  <c r="P946"/>
  <c r="Q946" s="1"/>
  <c r="P947"/>
  <c r="P948"/>
  <c r="P949"/>
  <c r="P950"/>
  <c r="Q950" s="1"/>
  <c r="P951"/>
  <c r="P952"/>
  <c r="P953"/>
  <c r="P954"/>
  <c r="Q954" s="1"/>
  <c r="P955"/>
  <c r="P956"/>
  <c r="P957"/>
  <c r="P958"/>
  <c r="P959"/>
  <c r="P960"/>
  <c r="P961"/>
  <c r="P962"/>
  <c r="Q962" s="1"/>
  <c r="P963"/>
  <c r="P964"/>
  <c r="P965"/>
  <c r="P966"/>
  <c r="Q966" s="1"/>
  <c r="P967"/>
  <c r="P968"/>
  <c r="P969"/>
  <c r="P970"/>
  <c r="Q970" s="1"/>
  <c r="P971"/>
  <c r="P972"/>
  <c r="P973"/>
  <c r="P974"/>
  <c r="Q974" s="1"/>
  <c r="P975"/>
  <c r="P976"/>
  <c r="P977"/>
  <c r="P978"/>
  <c r="Q978" s="1"/>
  <c r="P979"/>
  <c r="P980"/>
  <c r="P981"/>
  <c r="P982"/>
  <c r="Q982" s="1"/>
  <c r="P983"/>
  <c r="P984"/>
  <c r="P985"/>
  <c r="P986"/>
  <c r="Q986" s="1"/>
  <c r="P987"/>
  <c r="P988"/>
  <c r="P989"/>
  <c r="P990"/>
  <c r="Q990" s="1"/>
  <c r="P991"/>
  <c r="P992"/>
  <c r="P993"/>
  <c r="P994"/>
  <c r="Q994" s="1"/>
  <c r="P995"/>
  <c r="P996"/>
  <c r="P997"/>
  <c r="P998"/>
  <c r="P999"/>
  <c r="P1000"/>
  <c r="P1001"/>
  <c r="P1002"/>
  <c r="Q1002" s="1"/>
  <c r="P1003"/>
  <c r="P1004"/>
  <c r="P1005"/>
  <c r="P1006"/>
  <c r="P1007"/>
  <c r="P1008"/>
  <c r="P1009"/>
  <c r="P1010"/>
  <c r="Q1010" s="1"/>
  <c r="P1011"/>
  <c r="P1012"/>
  <c r="P1013"/>
  <c r="P1014"/>
  <c r="P1015"/>
  <c r="P1016"/>
  <c r="P1017"/>
  <c r="P1018"/>
  <c r="Q1018" s="1"/>
  <c r="P1019"/>
  <c r="P1020"/>
  <c r="P1021"/>
  <c r="P1022"/>
  <c r="P1023"/>
  <c r="P1024"/>
  <c r="P1025"/>
  <c r="P1026"/>
  <c r="Q1026" s="1"/>
  <c r="P1027"/>
  <c r="P1028"/>
  <c r="P1029"/>
  <c r="P1030"/>
  <c r="P1031"/>
  <c r="P1032"/>
  <c r="P1033"/>
  <c r="P1034"/>
  <c r="Q1034" s="1"/>
  <c r="P1035"/>
  <c r="P1036"/>
  <c r="P1037"/>
  <c r="P1038"/>
  <c r="Q1038" s="1"/>
  <c r="P1039"/>
  <c r="P1040"/>
  <c r="P1041"/>
  <c r="P1042"/>
  <c r="Q1042" s="1"/>
  <c r="P1043"/>
  <c r="P1044"/>
  <c r="P1045"/>
  <c r="P1046"/>
  <c r="P1047"/>
  <c r="P1048"/>
  <c r="P1049"/>
  <c r="P1050"/>
  <c r="Q1050" s="1"/>
  <c r="P1051"/>
  <c r="P1052"/>
  <c r="P1053"/>
  <c r="P1054"/>
  <c r="Q1054" s="1"/>
  <c r="P1055"/>
  <c r="P1056"/>
  <c r="P1057"/>
  <c r="P1058"/>
  <c r="Q1058" s="1"/>
  <c r="P1059"/>
  <c r="P1060"/>
  <c r="P1061"/>
  <c r="P1062"/>
  <c r="Q1062" s="1"/>
  <c r="P1063"/>
  <c r="P1064"/>
  <c r="P1065"/>
  <c r="P1066"/>
  <c r="Q1066" s="1"/>
  <c r="P1067"/>
  <c r="P1068"/>
  <c r="P1069"/>
  <c r="P1070"/>
  <c r="Q1070" s="1"/>
  <c r="P1071"/>
  <c r="P1072"/>
  <c r="P1073"/>
  <c r="P1074"/>
  <c r="P1075"/>
  <c r="P1076"/>
  <c r="P1077"/>
  <c r="P1078"/>
  <c r="P1079"/>
  <c r="P1080"/>
  <c r="P1081"/>
  <c r="P1082"/>
  <c r="Q1082" s="1"/>
  <c r="P1083"/>
  <c r="P1084"/>
  <c r="P1085"/>
  <c r="P1086"/>
  <c r="P1087"/>
  <c r="P1088"/>
  <c r="P1089"/>
  <c r="P1090"/>
  <c r="Q1090" s="1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Q1110" s="1"/>
  <c r="P1111"/>
  <c r="P1112"/>
  <c r="P1113"/>
  <c r="P1114"/>
  <c r="Q1114" s="1"/>
  <c r="P1115"/>
  <c r="P1116"/>
  <c r="P1117"/>
  <c r="P1118"/>
  <c r="Q1118" s="1"/>
  <c r="P1119"/>
  <c r="P1120"/>
  <c r="P1121"/>
  <c r="P1122"/>
  <c r="Q1122" s="1"/>
  <c r="P1123"/>
  <c r="P1124"/>
  <c r="P1125"/>
  <c r="P1126"/>
  <c r="P1127"/>
  <c r="P1128"/>
  <c r="P1129"/>
  <c r="P1130"/>
  <c r="P1131"/>
  <c r="P1132"/>
  <c r="P1133"/>
  <c r="P1134"/>
  <c r="Q1134" s="1"/>
  <c r="P1135"/>
  <c r="P1136"/>
  <c r="P1137"/>
  <c r="P1138"/>
  <c r="P1139"/>
  <c r="P1140"/>
  <c r="P1141"/>
  <c r="P1142"/>
  <c r="Q1142" s="1"/>
  <c r="P1143"/>
  <c r="P1144"/>
  <c r="P1145"/>
  <c r="P1146"/>
  <c r="Q1146" s="1"/>
  <c r="P1147"/>
  <c r="P1148"/>
  <c r="P1149"/>
  <c r="P1150"/>
  <c r="Q1150" s="1"/>
  <c r="P1151"/>
  <c r="P1152"/>
  <c r="P1153"/>
  <c r="P1154"/>
  <c r="Q1154" s="1"/>
  <c r="P1155"/>
  <c r="P1156"/>
  <c r="P1157"/>
  <c r="P1158"/>
  <c r="P1159"/>
  <c r="P1160"/>
  <c r="P1161"/>
  <c r="P1162"/>
  <c r="Q1162" s="1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Q1178" s="1"/>
  <c r="P1179"/>
  <c r="P1180"/>
  <c r="P1181"/>
  <c r="P1182"/>
  <c r="Q1182" s="1"/>
  <c r="P1183"/>
  <c r="P1184"/>
  <c r="P1185"/>
  <c r="P1186"/>
  <c r="P1187"/>
  <c r="P1189"/>
  <c r="P1191"/>
  <c r="P1192"/>
  <c r="Q1192" s="1"/>
  <c r="P1193"/>
  <c r="P1194"/>
  <c r="P1195"/>
  <c r="P1196"/>
  <c r="P1197"/>
  <c r="P1198"/>
  <c r="P1199"/>
  <c r="P1200"/>
  <c r="Q1200" s="1"/>
  <c r="P1201"/>
  <c r="P1202"/>
  <c r="P1203"/>
  <c r="P1204"/>
  <c r="Q1204" s="1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Q1224" s="1"/>
  <c r="P1225"/>
  <c r="P1226"/>
  <c r="P1227"/>
  <c r="P1228"/>
  <c r="P1229"/>
  <c r="P1230"/>
  <c r="P1231"/>
  <c r="P1232"/>
  <c r="Q1232" s="1"/>
  <c r="P1233"/>
  <c r="P1234"/>
  <c r="P1235"/>
  <c r="P1236"/>
  <c r="Q1236" s="1"/>
  <c r="P1237"/>
  <c r="P1238"/>
  <c r="P1239"/>
  <c r="P1240"/>
  <c r="Q1240" s="1"/>
  <c r="P1241"/>
  <c r="P1242"/>
  <c r="P1243"/>
  <c r="P1244"/>
  <c r="Q1244" s="1"/>
  <c r="P1245"/>
  <c r="P1246"/>
  <c r="P1247"/>
  <c r="P1248"/>
  <c r="Q1248" s="1"/>
  <c r="P1249"/>
  <c r="P1250"/>
  <c r="P1251"/>
  <c r="P1252"/>
  <c r="P1253"/>
  <c r="P1254"/>
  <c r="P1255"/>
  <c r="P1256"/>
  <c r="Q1256" s="1"/>
  <c r="P1257"/>
  <c r="P1258"/>
  <c r="P1259"/>
  <c r="P1260"/>
  <c r="P1261"/>
  <c r="P1262"/>
  <c r="P1263"/>
  <c r="P1264"/>
  <c r="Q1264" s="1"/>
  <c r="P1265"/>
  <c r="P1266"/>
  <c r="P1267"/>
  <c r="P1268"/>
  <c r="Q1268" s="1"/>
  <c r="P1269"/>
  <c r="P1270"/>
  <c r="P1271"/>
  <c r="P1272"/>
  <c r="Q1272" s="1"/>
  <c r="P1273"/>
  <c r="P1274"/>
  <c r="P1275"/>
  <c r="P1276"/>
  <c r="Q1276" s="1"/>
  <c r="P1277"/>
  <c r="P1278"/>
  <c r="P1279"/>
  <c r="P1280"/>
  <c r="Q1280" s="1"/>
  <c r="P1281"/>
  <c r="P1282"/>
  <c r="P1283"/>
  <c r="P1284"/>
  <c r="Q1284" s="1"/>
  <c r="P1285"/>
  <c r="P1286"/>
  <c r="P1287"/>
  <c r="P1288"/>
  <c r="Q1288" s="1"/>
  <c r="P1289"/>
  <c r="P1290"/>
  <c r="P1291"/>
  <c r="P1292"/>
  <c r="P1293"/>
  <c r="P1294"/>
  <c r="P1295"/>
  <c r="P1296"/>
  <c r="Q1296" s="1"/>
  <c r="P1297"/>
  <c r="P1298"/>
  <c r="P1299"/>
  <c r="P1300"/>
  <c r="Q1300" s="1"/>
  <c r="P1301"/>
  <c r="P1302"/>
  <c r="P1303"/>
  <c r="P1304"/>
  <c r="Q1304" s="1"/>
  <c r="P1305"/>
  <c r="P1306"/>
  <c r="P1307"/>
  <c r="P1308"/>
  <c r="P1309"/>
  <c r="P1310"/>
  <c r="P1311"/>
  <c r="P1312"/>
  <c r="P1313"/>
  <c r="P1314"/>
  <c r="P1315"/>
  <c r="P1316"/>
  <c r="Q1316" s="1"/>
  <c r="P1317"/>
  <c r="P1318"/>
  <c r="P1319"/>
  <c r="P1320"/>
  <c r="Q1320" s="1"/>
  <c r="P1321"/>
  <c r="P1322"/>
  <c r="P1323"/>
  <c r="P1324"/>
  <c r="P1325"/>
  <c r="P1326"/>
  <c r="P1327"/>
  <c r="P1328"/>
  <c r="Q1328" s="1"/>
  <c r="P1329"/>
  <c r="P1330"/>
  <c r="P1331"/>
  <c r="P1332"/>
  <c r="Q1332" s="1"/>
  <c r="P1333"/>
  <c r="P1334"/>
  <c r="P1335"/>
  <c r="P1336"/>
  <c r="P1337"/>
  <c r="P1338"/>
  <c r="P1339"/>
  <c r="P1340"/>
  <c r="Q1340" s="1"/>
  <c r="P1342"/>
  <c r="P1343"/>
  <c r="P1344"/>
  <c r="P1345"/>
  <c r="Q1345" s="1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Q1369" s="1"/>
  <c r="P1370"/>
  <c r="P1371"/>
  <c r="P1372"/>
  <c r="P1373"/>
  <c r="Q1373" s="1"/>
  <c r="P1374"/>
  <c r="P1375"/>
  <c r="P1376"/>
  <c r="P1377"/>
  <c r="Q1377" s="1"/>
  <c r="P1378"/>
  <c r="P1379"/>
  <c r="P1380"/>
  <c r="P1381"/>
  <c r="Q1381" s="1"/>
  <c r="P1382"/>
  <c r="P1384"/>
  <c r="P1385"/>
  <c r="P1386"/>
  <c r="Q1386" s="1"/>
  <c r="P1387"/>
  <c r="P1388"/>
  <c r="P1389"/>
  <c r="P1390"/>
  <c r="P1391"/>
  <c r="P1392"/>
  <c r="P1393"/>
  <c r="P1394"/>
  <c r="P1395"/>
  <c r="P1396"/>
  <c r="P1397"/>
  <c r="P1398"/>
  <c r="Q1398" s="1"/>
  <c r="P1399"/>
  <c r="P1400"/>
  <c r="P1401"/>
  <c r="P1402"/>
  <c r="P1403"/>
  <c r="P1404"/>
  <c r="P1405"/>
  <c r="P1406"/>
  <c r="P1407"/>
  <c r="P1408"/>
  <c r="P1409"/>
  <c r="P1410"/>
  <c r="Q1410" s="1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Q1426" s="1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Q1442" s="1"/>
  <c r="P1443"/>
  <c r="P1444"/>
  <c r="P1445"/>
  <c r="P1446"/>
  <c r="Q1446" s="1"/>
  <c r="P1447"/>
  <c r="P1448"/>
  <c r="P1449"/>
  <c r="P1450"/>
  <c r="P1451"/>
  <c r="P1452"/>
  <c r="P1453"/>
  <c r="P1454"/>
  <c r="Q1454" s="1"/>
  <c r="P1455"/>
  <c r="P1456"/>
  <c r="P1457"/>
  <c r="P1458"/>
  <c r="P1459"/>
  <c r="P1460"/>
  <c r="P1461"/>
  <c r="P1462"/>
  <c r="Q1462" s="1"/>
  <c r="P1463"/>
  <c r="P1464"/>
  <c r="P1465"/>
  <c r="P1466"/>
  <c r="Q1466" s="1"/>
  <c r="P1467"/>
  <c r="P1468"/>
  <c r="P1469"/>
  <c r="P1470"/>
  <c r="P1471"/>
  <c r="P1472"/>
  <c r="P1473"/>
  <c r="P1474"/>
  <c r="Q1474" s="1"/>
  <c r="P1475"/>
  <c r="P1476"/>
  <c r="P1477"/>
  <c r="P1478"/>
  <c r="Q1478" s="1"/>
  <c r="P1479"/>
  <c r="P1480"/>
  <c r="P1481"/>
  <c r="P1482"/>
  <c r="Q1482" s="1"/>
  <c r="P1483"/>
  <c r="P1484"/>
  <c r="P1485"/>
  <c r="P1486"/>
  <c r="P1487"/>
  <c r="P1488"/>
  <c r="P1489"/>
  <c r="P1490"/>
  <c r="Q1490" s="1"/>
  <c r="P1491"/>
  <c r="P1492"/>
  <c r="P1493"/>
  <c r="P1494"/>
  <c r="Q1494" s="1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Q1510" s="1"/>
  <c r="P1511"/>
  <c r="P1512"/>
  <c r="P1513"/>
  <c r="P1514"/>
  <c r="P1515"/>
  <c r="P1516"/>
  <c r="P1517"/>
  <c r="P1518"/>
  <c r="Q1518" s="1"/>
  <c r="P1519"/>
  <c r="P1520"/>
  <c r="P1521"/>
  <c r="P1522"/>
  <c r="Q1522" s="1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Q1542" s="1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Q1598" s="1"/>
  <c r="P1599"/>
  <c r="P1600"/>
  <c r="P1601"/>
  <c r="P1602"/>
  <c r="P1603"/>
  <c r="P1604"/>
  <c r="P1605"/>
  <c r="P1606"/>
  <c r="P1607"/>
  <c r="P1608"/>
  <c r="P1609"/>
  <c r="P1610"/>
  <c r="Q1610" s="1"/>
  <c r="P1611"/>
  <c r="P1612"/>
  <c r="P1613"/>
  <c r="P1614"/>
  <c r="P1615"/>
  <c r="P1616"/>
  <c r="P1617"/>
  <c r="P1618"/>
  <c r="Q1618" s="1"/>
  <c r="P1619"/>
  <c r="P1620"/>
  <c r="P1621"/>
  <c r="P1622"/>
  <c r="P1623"/>
  <c r="P1624"/>
  <c r="P1625"/>
  <c r="P1626"/>
  <c r="P1627"/>
  <c r="P1628"/>
  <c r="P1629"/>
  <c r="P1630"/>
  <c r="Q1630" s="1"/>
  <c r="P1631"/>
  <c r="P1632"/>
  <c r="P1633"/>
  <c r="P1634"/>
  <c r="Q1634" s="1"/>
  <c r="P1635"/>
  <c r="P1636"/>
  <c r="P1637"/>
  <c r="P1638"/>
  <c r="P1639"/>
  <c r="P1640"/>
  <c r="P1641"/>
  <c r="P1642"/>
  <c r="Q1642" s="1"/>
  <c r="P1643"/>
  <c r="P1644"/>
  <c r="P1645"/>
  <c r="P1646"/>
  <c r="P1647"/>
  <c r="P1648"/>
  <c r="P1649"/>
  <c r="P1650"/>
  <c r="P1651"/>
  <c r="P1652"/>
  <c r="P1653"/>
  <c r="P1654"/>
  <c r="Q1654" s="1"/>
  <c r="P1655"/>
  <c r="P1656"/>
  <c r="P1657"/>
  <c r="P1658"/>
  <c r="P1659"/>
  <c r="P1660"/>
  <c r="P1661"/>
  <c r="P1662"/>
  <c r="P1663"/>
  <c r="P1664"/>
  <c r="P1665"/>
  <c r="P1666"/>
  <c r="Q1666" s="1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Q1686" s="1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Q1706" s="1"/>
  <c r="P1707"/>
  <c r="P1708"/>
  <c r="P1709"/>
  <c r="P1710"/>
  <c r="Q1710" s="1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1"/>
  <c r="P1752"/>
  <c r="P1753"/>
  <c r="P1754"/>
  <c r="P1755"/>
  <c r="Q1755" s="1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Q1791" s="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7"/>
  <c r="P1838"/>
  <c r="P1839"/>
  <c r="P1840"/>
  <c r="Q1840" s="1"/>
  <c r="P1841"/>
  <c r="P1842"/>
  <c r="P1843"/>
  <c r="P1844"/>
  <c r="P1845"/>
  <c r="P1846"/>
  <c r="P1847"/>
  <c r="P1848"/>
  <c r="Q1848" s="1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Q1872" s="1"/>
  <c r="P1873"/>
  <c r="P1874"/>
  <c r="P1875"/>
  <c r="P1876"/>
  <c r="P1877"/>
  <c r="P1878"/>
  <c r="P1879"/>
  <c r="P1880"/>
  <c r="P1881"/>
  <c r="P1882"/>
  <c r="P1883"/>
  <c r="P1884"/>
  <c r="P1885"/>
  <c r="Q1885" s="1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9"/>
  <c r="Q1969" s="1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Q2001" s="1"/>
  <c r="P2002"/>
  <c r="P2003"/>
  <c r="P2004"/>
  <c r="P2005"/>
  <c r="Q2005" s="1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8"/>
  <c r="P2049"/>
  <c r="P2050"/>
  <c r="P2051"/>
  <c r="P2052"/>
  <c r="P2053"/>
  <c r="P2054"/>
  <c r="P2055"/>
  <c r="P2056"/>
  <c r="P2057"/>
  <c r="P2058"/>
  <c r="Q2058" s="1"/>
  <c r="P2059"/>
  <c r="P2060"/>
  <c r="P2061"/>
  <c r="P2062"/>
  <c r="Q2062" s="1"/>
  <c r="P2063"/>
  <c r="P2064"/>
  <c r="P2065"/>
  <c r="P2066"/>
  <c r="Q2066" s="1"/>
  <c r="P2067"/>
  <c r="P2068"/>
  <c r="P2069"/>
  <c r="P2070"/>
  <c r="Q2070" s="1"/>
  <c r="P2071"/>
  <c r="P2072"/>
  <c r="R2077"/>
  <c r="S3"/>
  <c r="S2077" s="1"/>
  <c r="S4"/>
  <c r="S8"/>
  <c r="S11"/>
  <c r="S12"/>
  <c r="S16"/>
  <c r="S19"/>
  <c r="S20"/>
  <c r="S23"/>
  <c r="S24"/>
  <c r="S27"/>
  <c r="S28"/>
  <c r="S31"/>
  <c r="S32"/>
  <c r="S35"/>
  <c r="S36"/>
  <c r="S39"/>
  <c r="S40"/>
  <c r="S43"/>
  <c r="S44"/>
  <c r="S47"/>
  <c r="S48"/>
  <c r="S51"/>
  <c r="S52"/>
  <c r="S53"/>
  <c r="S55"/>
  <c r="S56"/>
  <c r="S60"/>
  <c r="S63"/>
  <c r="S64"/>
  <c r="S68"/>
  <c r="S71"/>
  <c r="S72"/>
  <c r="S79"/>
  <c r="S80"/>
  <c r="S85"/>
  <c r="S88"/>
  <c r="S91"/>
  <c r="S95"/>
  <c r="S96"/>
  <c r="S99"/>
  <c r="S104"/>
  <c r="S107"/>
  <c r="S112"/>
  <c r="S115"/>
  <c r="S117"/>
  <c r="S120"/>
  <c r="S123"/>
  <c r="S124"/>
  <c r="S131"/>
  <c r="S132"/>
  <c r="S139"/>
  <c r="S140"/>
  <c r="S147"/>
  <c r="S148"/>
  <c r="S151"/>
  <c r="S152"/>
  <c r="S155"/>
  <c r="S156"/>
  <c r="S159"/>
  <c r="S160"/>
  <c r="S163"/>
  <c r="S164"/>
  <c r="S167"/>
  <c r="S168"/>
  <c r="S171"/>
  <c r="S172"/>
  <c r="S175"/>
  <c r="S176"/>
  <c r="S179"/>
  <c r="S180"/>
  <c r="S181"/>
  <c r="S183"/>
  <c r="S184"/>
  <c r="S188"/>
  <c r="S191"/>
  <c r="S192"/>
  <c r="S199"/>
  <c r="S200"/>
  <c r="S204"/>
  <c r="S207"/>
  <c r="S208"/>
  <c r="S212"/>
  <c r="S213"/>
  <c r="S215"/>
  <c r="S216"/>
  <c r="S219"/>
  <c r="S220"/>
  <c r="S223"/>
  <c r="S224"/>
  <c r="S227"/>
  <c r="S228"/>
  <c r="S231"/>
  <c r="S232"/>
  <c r="S235"/>
  <c r="S236"/>
  <c r="S239"/>
  <c r="S240"/>
  <c r="S243"/>
  <c r="S244"/>
  <c r="S248"/>
  <c r="S251"/>
  <c r="S252"/>
  <c r="S259"/>
  <c r="S344"/>
  <c r="S348"/>
  <c r="S351"/>
  <c r="S352"/>
  <c r="S359"/>
  <c r="S360"/>
  <c r="S363"/>
  <c r="S367"/>
  <c r="S368"/>
  <c r="S371"/>
  <c r="S375"/>
  <c r="S376"/>
  <c r="S379"/>
  <c r="S383"/>
  <c r="S384"/>
  <c r="S387"/>
  <c r="S391"/>
  <c r="S392"/>
  <c r="S393"/>
  <c r="S395"/>
  <c r="S396"/>
  <c r="S403"/>
  <c r="S404"/>
  <c r="S408"/>
  <c r="S411"/>
  <c r="S412"/>
  <c r="S419"/>
  <c r="S420"/>
  <c r="S424"/>
  <c r="S425"/>
  <c r="S427"/>
  <c r="S428"/>
  <c r="S431"/>
  <c r="S435"/>
  <c r="S436"/>
  <c r="S439"/>
  <c r="S443"/>
  <c r="S444"/>
  <c r="S447"/>
  <c r="S451"/>
  <c r="S452"/>
  <c r="S455"/>
  <c r="S457"/>
  <c r="S460"/>
  <c r="S463"/>
  <c r="S464"/>
  <c r="S468"/>
  <c r="S471"/>
  <c r="S472"/>
  <c r="S479"/>
  <c r="S480"/>
  <c r="S484"/>
  <c r="S487"/>
  <c r="S488"/>
  <c r="S491"/>
  <c r="S492"/>
  <c r="S495"/>
  <c r="S496"/>
  <c r="S499"/>
  <c r="S500"/>
  <c r="S503"/>
  <c r="S504"/>
  <c r="S507"/>
  <c r="S508"/>
  <c r="S511"/>
  <c r="S512"/>
  <c r="S515"/>
  <c r="S516"/>
  <c r="S519"/>
  <c r="S520"/>
  <c r="S521"/>
  <c r="S523"/>
  <c r="S524"/>
  <c r="S528"/>
  <c r="S531"/>
  <c r="S532"/>
  <c r="S536"/>
  <c r="S539"/>
  <c r="S540"/>
  <c r="S544"/>
  <c r="S547"/>
  <c r="S548"/>
  <c r="S552"/>
  <c r="S553"/>
  <c r="S555"/>
  <c r="S556"/>
  <c r="S559"/>
  <c r="S560"/>
  <c r="S563"/>
  <c r="S564"/>
  <c r="S567"/>
  <c r="S568"/>
  <c r="S571"/>
  <c r="S572"/>
  <c r="S575"/>
  <c r="S576"/>
  <c r="S579"/>
  <c r="S580"/>
  <c r="S583"/>
  <c r="S584"/>
  <c r="S598"/>
  <c r="S599"/>
  <c r="S606"/>
  <c r="S607"/>
  <c r="S614"/>
  <c r="S615"/>
  <c r="S622"/>
  <c r="S623"/>
  <c r="S626"/>
  <c r="S631"/>
  <c r="S634"/>
  <c r="S638"/>
  <c r="S639"/>
  <c r="S642"/>
  <c r="S647"/>
  <c r="S650"/>
  <c r="S655"/>
  <c r="S656"/>
  <c r="S658"/>
  <c r="S659"/>
  <c r="S666"/>
  <c r="S667"/>
  <c r="S674"/>
  <c r="S675"/>
  <c r="S682"/>
  <c r="S683"/>
  <c r="S688"/>
  <c r="S690"/>
  <c r="S691"/>
  <c r="S694"/>
  <c r="S699"/>
  <c r="S702"/>
  <c r="S707"/>
  <c r="S710"/>
  <c r="S715"/>
  <c r="S718"/>
  <c r="S720"/>
  <c r="S723"/>
  <c r="S726"/>
  <c r="S727"/>
  <c r="S731"/>
  <c r="S734"/>
  <c r="S735"/>
  <c r="S739"/>
  <c r="S742"/>
  <c r="S743"/>
  <c r="S747"/>
  <c r="S750"/>
  <c r="S931"/>
  <c r="S934"/>
  <c r="S939"/>
  <c r="S942"/>
  <c r="S947"/>
  <c r="S950"/>
  <c r="S951"/>
  <c r="S955"/>
  <c r="S958"/>
  <c r="S963"/>
  <c r="S964"/>
  <c r="S966"/>
  <c r="S967"/>
  <c r="S971"/>
  <c r="S974"/>
  <c r="S975"/>
  <c r="S981"/>
  <c r="S983"/>
  <c r="S986"/>
  <c r="S987"/>
  <c r="S989"/>
  <c r="S990"/>
  <c r="S991"/>
  <c r="S993"/>
  <c r="S995"/>
  <c r="S998"/>
  <c r="S999"/>
  <c r="S1001"/>
  <c r="S1002"/>
  <c r="S1003"/>
  <c r="S1005"/>
  <c r="S1006"/>
  <c r="S1009"/>
  <c r="S1013"/>
  <c r="S1014"/>
  <c r="S1015"/>
  <c r="S1017"/>
  <c r="S1018"/>
  <c r="S1019"/>
  <c r="S1021"/>
  <c r="S1022"/>
  <c r="S1023"/>
  <c r="S1025"/>
  <c r="S1030"/>
  <c r="S1031"/>
  <c r="S1033"/>
  <c r="S1034"/>
  <c r="S1035"/>
  <c r="S1037"/>
  <c r="S1038"/>
  <c r="S1041"/>
  <c r="S1045"/>
  <c r="S1046"/>
  <c r="S1047"/>
  <c r="S1049"/>
  <c r="S1050"/>
  <c r="S1051"/>
  <c r="S1053"/>
  <c r="S1054"/>
  <c r="S1057"/>
  <c r="S1061"/>
  <c r="S1063"/>
  <c r="S1066"/>
  <c r="S1067"/>
  <c r="S1069"/>
  <c r="S1070"/>
  <c r="S1071"/>
  <c r="S1073"/>
  <c r="S1075"/>
  <c r="S1078"/>
  <c r="S1079"/>
  <c r="S1081"/>
  <c r="S1082"/>
  <c r="S1083"/>
  <c r="S1085"/>
  <c r="S1086"/>
  <c r="S1087"/>
  <c r="S1089"/>
  <c r="S1091"/>
  <c r="S1094"/>
  <c r="S1095"/>
  <c r="S1097"/>
  <c r="S1098"/>
  <c r="S1099"/>
  <c r="S1101"/>
  <c r="S1102"/>
  <c r="S1105"/>
  <c r="S1109"/>
  <c r="S1110"/>
  <c r="S1111"/>
  <c r="S1113"/>
  <c r="S1114"/>
  <c r="S1115"/>
  <c r="S1117"/>
  <c r="S1118"/>
  <c r="S1119"/>
  <c r="S1121"/>
  <c r="S1123"/>
  <c r="S1126"/>
  <c r="S1127"/>
  <c r="S1129"/>
  <c r="S1130"/>
  <c r="S1131"/>
  <c r="S1133"/>
  <c r="S1134"/>
  <c r="S1137"/>
  <c r="S1142"/>
  <c r="S1143"/>
  <c r="S1145"/>
  <c r="S1146"/>
  <c r="S1147"/>
  <c r="S1149"/>
  <c r="S1150"/>
  <c r="S1151"/>
  <c r="S1153"/>
  <c r="S1155"/>
  <c r="S1157"/>
  <c r="S1158"/>
  <c r="S1159"/>
  <c r="S1161"/>
  <c r="S1162"/>
  <c r="S1163"/>
  <c r="S1165"/>
  <c r="S1166"/>
  <c r="S1167"/>
  <c r="S1169"/>
  <c r="S1171"/>
  <c r="S1173"/>
  <c r="S1175"/>
  <c r="S1178"/>
  <c r="S1179"/>
  <c r="S1181"/>
  <c r="S1182"/>
  <c r="S1183"/>
  <c r="S1185"/>
  <c r="S1187"/>
  <c r="S1190"/>
  <c r="S1191"/>
  <c r="S1193"/>
  <c r="S1194"/>
  <c r="S1195"/>
  <c r="S1197"/>
  <c r="S1198"/>
  <c r="S1201"/>
  <c r="S1206"/>
  <c r="S1207"/>
  <c r="S1209"/>
  <c r="S1210"/>
  <c r="S1211"/>
  <c r="S1213"/>
  <c r="S1214"/>
  <c r="S1215"/>
  <c r="S1217"/>
  <c r="S1219"/>
  <c r="S1222"/>
  <c r="S1223"/>
  <c r="S1225"/>
  <c r="S1226"/>
  <c r="S1227"/>
  <c r="S1229"/>
  <c r="S1230"/>
  <c r="S1233"/>
  <c r="S1238"/>
  <c r="S1239"/>
  <c r="S1241"/>
  <c r="S1242"/>
  <c r="S1243"/>
  <c r="S1245"/>
  <c r="S1246"/>
  <c r="S1247"/>
  <c r="S1249"/>
  <c r="S1251"/>
  <c r="S1253"/>
  <c r="S1254"/>
  <c r="S1255"/>
  <c r="S1257"/>
  <c r="S1258"/>
  <c r="S1259"/>
  <c r="S1261"/>
  <c r="S1262"/>
  <c r="S1263"/>
  <c r="S1265"/>
  <c r="S1267"/>
  <c r="S1269"/>
  <c r="S1270"/>
  <c r="S1271"/>
  <c r="S1273"/>
  <c r="S1274"/>
  <c r="S1275"/>
  <c r="S1277"/>
  <c r="S1278"/>
  <c r="S1281"/>
  <c r="S1286"/>
  <c r="S1287"/>
  <c r="S1289"/>
  <c r="S1290"/>
  <c r="S1291"/>
  <c r="S1293"/>
  <c r="S1294"/>
  <c r="S1297"/>
  <c r="S1301"/>
  <c r="S1302"/>
  <c r="S1303"/>
  <c r="S1305"/>
  <c r="S1306"/>
  <c r="S1307"/>
  <c r="S1309"/>
  <c r="S1310"/>
  <c r="S1313"/>
  <c r="S1315"/>
  <c r="S1318"/>
  <c r="S1319"/>
  <c r="S1321"/>
  <c r="S1322"/>
  <c r="S1323"/>
  <c r="S1325"/>
  <c r="S1326"/>
  <c r="S1329"/>
  <c r="S1333"/>
  <c r="S1334"/>
  <c r="S1335"/>
  <c r="S1337"/>
  <c r="S1338"/>
  <c r="S1339"/>
  <c r="S1341"/>
  <c r="S1342"/>
  <c r="S1345"/>
  <c r="S1350"/>
  <c r="S1351"/>
  <c r="S1353"/>
  <c r="S1354"/>
  <c r="S1355"/>
  <c r="S1357"/>
  <c r="S1358"/>
  <c r="S1361"/>
  <c r="S1365"/>
  <c r="S1366"/>
  <c r="S1367"/>
  <c r="S1369"/>
  <c r="S1370"/>
  <c r="S1371"/>
  <c r="S1373"/>
  <c r="S1374"/>
  <c r="S1375"/>
  <c r="S1377"/>
  <c r="S1381"/>
  <c r="S1382"/>
  <c r="S1383"/>
  <c r="S1386"/>
  <c r="S1387"/>
  <c r="S1389"/>
  <c r="S1390"/>
  <c r="S1391"/>
  <c r="S1393"/>
  <c r="S1395"/>
  <c r="S1397"/>
  <c r="S1399"/>
  <c r="S1402"/>
  <c r="S1403"/>
  <c r="S1405"/>
  <c r="S1406"/>
  <c r="S1407"/>
  <c r="S1409"/>
  <c r="S1411"/>
  <c r="S1413"/>
  <c r="S1414"/>
  <c r="S1415"/>
  <c r="S1418"/>
  <c r="S1419"/>
  <c r="S1421"/>
  <c r="S1422"/>
  <c r="S1423"/>
  <c r="S1425"/>
  <c r="S1427"/>
  <c r="S1429"/>
  <c r="S1430"/>
  <c r="S1431"/>
  <c r="S1433"/>
  <c r="S1434"/>
  <c r="S1435"/>
  <c r="S1437"/>
  <c r="S1438"/>
  <c r="S1439"/>
  <c r="S1441"/>
  <c r="S1443"/>
  <c r="S1445"/>
  <c r="S1446"/>
  <c r="S1447"/>
  <c r="S1449"/>
  <c r="S1450"/>
  <c r="S1451"/>
  <c r="S1453"/>
  <c r="S1454"/>
  <c r="S1455"/>
  <c r="S1457"/>
  <c r="S1459"/>
  <c r="S1461"/>
  <c r="S1463"/>
  <c r="S1466"/>
  <c r="S1467"/>
  <c r="S1469"/>
  <c r="S1470"/>
  <c r="S1471"/>
  <c r="S1473"/>
  <c r="S1475"/>
  <c r="S1477"/>
  <c r="S1478"/>
  <c r="S1479"/>
  <c r="S1481"/>
  <c r="S1482"/>
  <c r="S1483"/>
  <c r="S1485"/>
  <c r="S1486"/>
  <c r="S1487"/>
  <c r="S1489"/>
  <c r="S1491"/>
  <c r="S1493"/>
  <c r="S1495"/>
  <c r="S1498"/>
  <c r="S1499"/>
  <c r="S1501"/>
  <c r="S1502"/>
  <c r="S1503"/>
  <c r="S1505"/>
  <c r="S1506"/>
  <c r="S1507"/>
  <c r="S1509"/>
  <c r="S1511"/>
  <c r="S1514"/>
  <c r="S1515"/>
  <c r="S1518"/>
  <c r="S1519"/>
  <c r="S1521"/>
  <c r="S1523"/>
  <c r="S1525"/>
  <c r="S1526"/>
  <c r="S1527"/>
  <c r="S1529"/>
  <c r="S1530"/>
  <c r="S1531"/>
  <c r="S1533"/>
  <c r="S1534"/>
  <c r="S1535"/>
  <c r="S1537"/>
  <c r="S1539"/>
  <c r="S1541"/>
  <c r="S1542"/>
  <c r="S1543"/>
  <c r="S1545"/>
  <c r="S1546"/>
  <c r="S1547"/>
  <c r="S1549"/>
  <c r="S1550"/>
  <c r="S1551"/>
  <c r="S1553"/>
  <c r="S1555"/>
  <c r="S1557"/>
  <c r="S1558"/>
  <c r="S1559"/>
  <c r="S1561"/>
  <c r="S1562"/>
  <c r="S1563"/>
  <c r="S1565"/>
  <c r="S1566"/>
  <c r="S1567"/>
  <c r="S1569"/>
  <c r="S1571"/>
  <c r="S1574"/>
  <c r="S1575"/>
  <c r="S1577"/>
  <c r="S1578"/>
  <c r="S1579"/>
  <c r="S1581"/>
  <c r="S1582"/>
  <c r="S1585"/>
  <c r="S1586"/>
  <c r="S1587"/>
  <c r="S1590"/>
  <c r="S1591"/>
  <c r="S1593"/>
  <c r="S1594"/>
  <c r="S1595"/>
  <c r="S1597"/>
  <c r="S1598"/>
  <c r="S1601"/>
  <c r="S1602"/>
  <c r="S1603"/>
  <c r="S1606"/>
  <c r="S1607"/>
  <c r="S1609"/>
  <c r="S1610"/>
  <c r="S1611"/>
  <c r="S1613"/>
  <c r="S1614"/>
  <c r="S1617"/>
  <c r="S1618"/>
  <c r="S1619"/>
  <c r="S1622"/>
  <c r="S1623"/>
  <c r="S1625"/>
  <c r="S1626"/>
  <c r="S1627"/>
  <c r="S1629"/>
  <c r="S1630"/>
  <c r="S1633"/>
  <c r="S1634"/>
  <c r="S1635"/>
  <c r="S1637"/>
  <c r="S1638"/>
  <c r="S1639"/>
  <c r="S1641"/>
  <c r="S1642"/>
  <c r="S1643"/>
  <c r="S1645"/>
  <c r="S1646"/>
  <c r="S1647"/>
  <c r="S1649"/>
  <c r="S1651"/>
  <c r="S1654"/>
  <c r="S1655"/>
  <c r="S1657"/>
  <c r="S1658"/>
  <c r="S1659"/>
  <c r="S1661"/>
  <c r="S1662"/>
  <c r="S1665"/>
  <c r="S1666"/>
  <c r="S1670"/>
  <c r="S1671"/>
  <c r="S1673"/>
  <c r="S1674"/>
  <c r="S1675"/>
  <c r="S1677"/>
  <c r="S1678"/>
  <c r="S1681"/>
  <c r="S1682"/>
  <c r="S1683"/>
  <c r="S1686"/>
  <c r="S1687"/>
  <c r="S1689"/>
  <c r="S1690"/>
  <c r="S1691"/>
  <c r="S1693"/>
  <c r="S1694"/>
  <c r="S1697"/>
  <c r="S1698"/>
  <c r="S1702"/>
  <c r="S1703"/>
  <c r="S1705"/>
  <c r="S1706"/>
  <c r="S1707"/>
  <c r="S1709"/>
  <c r="S1710"/>
  <c r="S1713"/>
  <c r="S1714"/>
  <c r="S1715"/>
  <c r="S1717"/>
  <c r="S1718"/>
  <c r="S1719"/>
  <c r="S1721"/>
  <c r="S1722"/>
  <c r="S1723"/>
  <c r="S1725"/>
  <c r="S1726"/>
  <c r="S1727"/>
  <c r="S1729"/>
  <c r="S1731"/>
  <c r="S1733"/>
  <c r="S1734"/>
  <c r="S1735"/>
  <c r="S1737"/>
  <c r="S1738"/>
  <c r="S1739"/>
  <c r="S1741"/>
  <c r="S1742"/>
  <c r="S1743"/>
  <c r="S1745"/>
  <c r="S1747"/>
  <c r="S1750"/>
  <c r="S1751"/>
  <c r="S1753"/>
  <c r="S1754"/>
  <c r="S1755"/>
  <c r="S1757"/>
  <c r="S1758"/>
  <c r="S1761"/>
  <c r="S1762"/>
  <c r="S1765"/>
  <c r="S1767"/>
  <c r="S1770"/>
  <c r="S1771"/>
  <c r="S1773"/>
  <c r="S1774"/>
  <c r="S1775"/>
  <c r="S1777"/>
  <c r="S1779"/>
  <c r="S1782"/>
  <c r="S1783"/>
  <c r="S1785"/>
  <c r="S1786"/>
  <c r="S1787"/>
  <c r="S1789"/>
  <c r="S1790"/>
  <c r="S1793"/>
  <c r="S1794"/>
  <c r="S1795"/>
  <c r="S1797"/>
  <c r="S1798"/>
  <c r="S1799"/>
  <c r="S1801"/>
  <c r="S1802"/>
  <c r="S1803"/>
  <c r="S1805"/>
  <c r="S1806"/>
  <c r="S1807"/>
  <c r="S1809"/>
  <c r="S1811"/>
  <c r="S1814"/>
  <c r="S1815"/>
  <c r="S1817"/>
  <c r="S1818"/>
  <c r="S1819"/>
  <c r="S1821"/>
  <c r="S1822"/>
  <c r="S1825"/>
  <c r="S1826"/>
  <c r="S1829"/>
  <c r="S1831"/>
  <c r="S1834"/>
  <c r="S1835"/>
  <c r="S1837"/>
  <c r="S1838"/>
  <c r="S1839"/>
  <c r="S1841"/>
  <c r="S1843"/>
  <c r="S1845"/>
  <c r="S1846"/>
  <c r="S1847"/>
  <c r="S1849"/>
  <c r="S1850"/>
  <c r="S1851"/>
  <c r="S1853"/>
  <c r="S1854"/>
  <c r="S1855"/>
  <c r="S1857"/>
  <c r="S1859"/>
  <c r="S1862"/>
  <c r="S1863"/>
  <c r="S1865"/>
  <c r="S1866"/>
  <c r="S1867"/>
  <c r="S1869"/>
  <c r="S1870"/>
  <c r="S1873"/>
  <c r="S1874"/>
  <c r="S1875"/>
  <c r="S1878"/>
  <c r="S1879"/>
  <c r="S1881"/>
  <c r="S1882"/>
  <c r="S1883"/>
  <c r="S1885"/>
  <c r="S1886"/>
  <c r="S1889"/>
  <c r="S1890"/>
  <c r="S1894"/>
  <c r="S1895"/>
  <c r="S1897"/>
  <c r="S1898"/>
  <c r="S1899"/>
  <c r="S1901"/>
  <c r="S1902"/>
  <c r="S1905"/>
  <c r="S1906"/>
  <c r="S1907"/>
  <c r="S1910"/>
  <c r="S1911"/>
  <c r="S1913"/>
  <c r="S1914"/>
  <c r="S1915"/>
  <c r="S1917"/>
  <c r="S1918"/>
  <c r="S1921"/>
  <c r="S1922"/>
  <c r="S1926"/>
  <c r="S1927"/>
  <c r="S1929"/>
  <c r="S1930"/>
  <c r="S1931"/>
  <c r="S1933"/>
  <c r="S1934"/>
  <c r="S1937"/>
  <c r="S1938"/>
  <c r="S1939"/>
  <c r="S1941"/>
  <c r="S1942"/>
  <c r="S1943"/>
  <c r="S1945"/>
  <c r="S1946"/>
  <c r="S1947"/>
  <c r="S1949"/>
  <c r="S1950"/>
  <c r="S1951"/>
  <c r="S1953"/>
  <c r="S1955"/>
  <c r="S1957"/>
  <c r="S1958"/>
  <c r="S1959"/>
  <c r="S1961"/>
  <c r="S1962"/>
  <c r="S1963"/>
  <c r="S1965"/>
  <c r="S1966"/>
  <c r="S1967"/>
  <c r="S1969"/>
  <c r="S1971"/>
  <c r="S1973"/>
  <c r="S1974"/>
  <c r="S1975"/>
  <c r="S1977"/>
  <c r="S1978"/>
  <c r="S1979"/>
  <c r="S1981"/>
  <c r="S1982"/>
  <c r="S1983"/>
  <c r="S1985"/>
  <c r="S1987"/>
  <c r="S1989"/>
  <c r="S1990"/>
  <c r="S1991"/>
  <c r="S1993"/>
  <c r="S1994"/>
  <c r="S1995"/>
  <c r="S1997"/>
  <c r="S1998"/>
  <c r="S1999"/>
  <c r="S2001"/>
  <c r="S2003"/>
  <c r="S2006"/>
  <c r="S2007"/>
  <c r="S2009"/>
  <c r="S2010"/>
  <c r="S2011"/>
  <c r="S2013"/>
  <c r="S2014"/>
  <c r="S2017"/>
  <c r="S2018"/>
  <c r="S2021"/>
  <c r="S2023"/>
  <c r="S2026"/>
  <c r="S2027"/>
  <c r="S2029"/>
  <c r="S2030"/>
  <c r="S2031"/>
  <c r="S2033"/>
  <c r="S2035"/>
  <c r="S2037"/>
  <c r="S2039"/>
  <c r="S2041"/>
  <c r="S2042"/>
  <c r="S2043"/>
  <c r="S2045"/>
  <c r="S2046"/>
  <c r="S2047"/>
  <c r="S2049"/>
  <c r="S2051"/>
  <c r="S2054"/>
  <c r="S2055"/>
  <c r="S2057"/>
  <c r="S2058"/>
  <c r="S2059"/>
  <c r="S2061"/>
  <c r="S2062"/>
  <c r="S2065"/>
  <c r="S2066"/>
  <c r="S2067"/>
  <c r="S2069"/>
  <c r="S2070"/>
  <c r="S2071"/>
  <c r="E2078"/>
  <c r="F2078"/>
  <c r="H2078"/>
  <c r="I2078"/>
  <c r="J2078"/>
  <c r="M2078"/>
  <c r="R2078"/>
  <c r="E2079"/>
  <c r="F2079"/>
  <c r="H2079"/>
  <c r="J2079"/>
  <c r="M2079"/>
  <c r="R2079"/>
  <c r="E2080"/>
  <c r="F2080"/>
  <c r="H2080"/>
  <c r="I2080"/>
  <c r="J2080"/>
  <c r="M2080"/>
  <c r="R2080"/>
  <c r="T585"/>
  <c r="T584"/>
  <c r="Q584"/>
  <c r="T583"/>
  <c r="T582"/>
  <c r="T581"/>
  <c r="T580"/>
  <c r="T579"/>
  <c r="Q579"/>
  <c r="T578"/>
  <c r="T577"/>
  <c r="T576"/>
  <c r="T575"/>
  <c r="T574"/>
  <c r="T573"/>
  <c r="T572"/>
  <c r="Q572"/>
  <c r="T571"/>
  <c r="Q571"/>
  <c r="T570"/>
  <c r="T569"/>
  <c r="T568"/>
  <c r="Q568"/>
  <c r="T567"/>
  <c r="Q567"/>
  <c r="T566"/>
  <c r="T565"/>
  <c r="T564"/>
  <c r="Q564"/>
  <c r="T563"/>
  <c r="Q563"/>
  <c r="T562"/>
  <c r="T561"/>
  <c r="T560"/>
  <c r="T559"/>
  <c r="T558"/>
  <c r="T557"/>
  <c r="T556"/>
  <c r="Q556"/>
  <c r="T555"/>
  <c r="Q555"/>
  <c r="T554"/>
  <c r="T553"/>
  <c r="T552"/>
  <c r="T551"/>
  <c r="Q551"/>
  <c r="T550"/>
  <c r="T549"/>
  <c r="T548"/>
  <c r="T547"/>
  <c r="T546"/>
  <c r="Q546"/>
  <c r="T545"/>
  <c r="T544"/>
  <c r="Q544"/>
  <c r="T543"/>
  <c r="T542"/>
  <c r="T541"/>
  <c r="Q541"/>
  <c r="T540"/>
  <c r="T539"/>
  <c r="T538"/>
  <c r="T537"/>
  <c r="T536"/>
  <c r="T535"/>
  <c r="T534"/>
  <c r="T533"/>
  <c r="T532"/>
  <c r="T531"/>
  <c r="Q531"/>
  <c r="T530"/>
  <c r="T529"/>
  <c r="T528"/>
  <c r="T527"/>
  <c r="Q527"/>
  <c r="T526"/>
  <c r="T525"/>
  <c r="Q525"/>
  <c r="T524"/>
  <c r="T523"/>
  <c r="Q523"/>
  <c r="T522"/>
  <c r="T521"/>
  <c r="T520"/>
  <c r="T519"/>
  <c r="T518"/>
  <c r="T517"/>
  <c r="T516"/>
  <c r="Q516"/>
  <c r="T515"/>
  <c r="T514"/>
  <c r="T513"/>
  <c r="T512"/>
  <c r="T511"/>
  <c r="T510"/>
  <c r="T509"/>
  <c r="T508"/>
  <c r="T507"/>
  <c r="T506"/>
  <c r="T505"/>
  <c r="T504"/>
  <c r="T503"/>
  <c r="Q503"/>
  <c r="T502"/>
  <c r="T501"/>
  <c r="T500"/>
  <c r="Q500"/>
  <c r="T499"/>
  <c r="Q499"/>
  <c r="T498"/>
  <c r="T497"/>
  <c r="T496"/>
  <c r="T495"/>
  <c r="T494"/>
  <c r="Q494"/>
  <c r="T493"/>
  <c r="T492"/>
  <c r="Q492"/>
  <c r="T491"/>
  <c r="Q491"/>
  <c r="T490"/>
  <c r="Q490"/>
  <c r="T489"/>
  <c r="T488"/>
  <c r="T487"/>
  <c r="T486"/>
  <c r="T485"/>
  <c r="T484"/>
  <c r="T483"/>
  <c r="T482"/>
  <c r="T481"/>
  <c r="T480"/>
  <c r="T479"/>
  <c r="T478"/>
  <c r="T477"/>
  <c r="T476"/>
  <c r="Q476"/>
  <c r="T475"/>
  <c r="Q475"/>
  <c r="T474"/>
  <c r="T473"/>
  <c r="T472"/>
  <c r="Q472"/>
  <c r="T471"/>
  <c r="Q471"/>
  <c r="T470"/>
  <c r="T469"/>
  <c r="T468"/>
  <c r="Q468"/>
  <c r="T467"/>
  <c r="T466"/>
  <c r="O2" i="2"/>
  <c r="O214"/>
  <c r="O3"/>
  <c r="P3"/>
  <c r="O4"/>
  <c r="O5"/>
  <c r="O6"/>
  <c r="O7"/>
  <c r="O8"/>
  <c r="O9"/>
  <c r="O10"/>
  <c r="O11"/>
  <c r="O12"/>
  <c r="O13"/>
  <c r="O14"/>
  <c r="O15"/>
  <c r="P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P35"/>
  <c r="O36"/>
  <c r="O37"/>
  <c r="O38"/>
  <c r="P38"/>
  <c r="O39"/>
  <c r="P39"/>
  <c r="O40"/>
  <c r="O41"/>
  <c r="O42"/>
  <c r="P42"/>
  <c r="O43"/>
  <c r="P43"/>
  <c r="O44"/>
  <c r="O45"/>
  <c r="O46"/>
  <c r="P46"/>
  <c r="O47"/>
  <c r="P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P67"/>
  <c r="O68"/>
  <c r="O69"/>
  <c r="O70"/>
  <c r="P70"/>
  <c r="O71"/>
  <c r="P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P91"/>
  <c r="O92"/>
  <c r="O93"/>
  <c r="O94"/>
  <c r="O95"/>
  <c r="P95"/>
  <c r="O96"/>
  <c r="O97"/>
  <c r="O98"/>
  <c r="P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P115"/>
  <c r="O116"/>
  <c r="O117"/>
  <c r="O118"/>
  <c r="O119"/>
  <c r="P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P139"/>
  <c r="O140"/>
  <c r="O141"/>
  <c r="O142"/>
  <c r="O143"/>
  <c r="P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P182"/>
  <c r="O183"/>
  <c r="O184"/>
  <c r="O185"/>
  <c r="O186"/>
  <c r="O187"/>
  <c r="O188"/>
  <c r="O189"/>
  <c r="O190"/>
  <c r="O191"/>
  <c r="O192"/>
  <c r="O193"/>
  <c r="O194"/>
  <c r="O195"/>
  <c r="O196"/>
  <c r="O197"/>
  <c r="O198"/>
  <c r="P198"/>
  <c r="O199"/>
  <c r="P199"/>
  <c r="O200"/>
  <c r="O201"/>
  <c r="O202"/>
  <c r="O203"/>
  <c r="O204"/>
  <c r="O205"/>
  <c r="O206"/>
  <c r="O207"/>
  <c r="P207"/>
  <c r="O208"/>
  <c r="O209"/>
  <c r="O220"/>
  <c r="O223"/>
  <c r="N2"/>
  <c r="N3"/>
  <c r="N4"/>
  <c r="N5"/>
  <c r="N220"/>
  <c r="N6"/>
  <c r="N7"/>
  <c r="N8"/>
  <c r="N9"/>
  <c r="P9"/>
  <c r="N10"/>
  <c r="P10"/>
  <c r="N11"/>
  <c r="N12"/>
  <c r="N13"/>
  <c r="N14"/>
  <c r="N15"/>
  <c r="N16"/>
  <c r="N17"/>
  <c r="N18"/>
  <c r="P18"/>
  <c r="N19"/>
  <c r="N20"/>
  <c r="N21"/>
  <c r="N22"/>
  <c r="P22"/>
  <c r="N23"/>
  <c r="N24"/>
  <c r="N25"/>
  <c r="N26"/>
  <c r="P26"/>
  <c r="N27"/>
  <c r="N28"/>
  <c r="N29"/>
  <c r="P29"/>
  <c r="N30"/>
  <c r="P30"/>
  <c r="N31"/>
  <c r="N32"/>
  <c r="N33"/>
  <c r="P33"/>
  <c r="N34"/>
  <c r="N35"/>
  <c r="N36"/>
  <c r="N37"/>
  <c r="P37"/>
  <c r="N38"/>
  <c r="N39"/>
  <c r="N40"/>
  <c r="N41"/>
  <c r="P41"/>
  <c r="N42"/>
  <c r="N43"/>
  <c r="N44"/>
  <c r="N45"/>
  <c r="P45"/>
  <c r="N46"/>
  <c r="N47"/>
  <c r="N48"/>
  <c r="N49"/>
  <c r="N50"/>
  <c r="P50"/>
  <c r="N51"/>
  <c r="N52"/>
  <c r="N53"/>
  <c r="N54"/>
  <c r="N55"/>
  <c r="N56"/>
  <c r="N57"/>
  <c r="P57"/>
  <c r="N58"/>
  <c r="P58"/>
  <c r="N59"/>
  <c r="N60"/>
  <c r="N61"/>
  <c r="P61"/>
  <c r="N62"/>
  <c r="P62"/>
  <c r="N63"/>
  <c r="N64"/>
  <c r="N65"/>
  <c r="P65"/>
  <c r="N66"/>
  <c r="N67"/>
  <c r="N68"/>
  <c r="N69"/>
  <c r="P69"/>
  <c r="N70"/>
  <c r="N71"/>
  <c r="N72"/>
  <c r="N73"/>
  <c r="N74"/>
  <c r="P74"/>
  <c r="N75"/>
  <c r="N76"/>
  <c r="N77"/>
  <c r="P77"/>
  <c r="N78"/>
  <c r="P78"/>
  <c r="N79"/>
  <c r="N80"/>
  <c r="N81"/>
  <c r="P81"/>
  <c r="N82"/>
  <c r="P82"/>
  <c r="N83"/>
  <c r="N84"/>
  <c r="N85"/>
  <c r="P85"/>
  <c r="N86"/>
  <c r="P86"/>
  <c r="N87"/>
  <c r="N88"/>
  <c r="N89"/>
  <c r="N90"/>
  <c r="N91"/>
  <c r="N92"/>
  <c r="N93"/>
  <c r="P93"/>
  <c r="N94"/>
  <c r="N95"/>
  <c r="N96"/>
  <c r="N97"/>
  <c r="N98"/>
  <c r="N99"/>
  <c r="N100"/>
  <c r="N101"/>
  <c r="N102"/>
  <c r="P102"/>
  <c r="N103"/>
  <c r="N104"/>
  <c r="N105"/>
  <c r="N106"/>
  <c r="P106"/>
  <c r="N107"/>
  <c r="N108"/>
  <c r="N109"/>
  <c r="N110"/>
  <c r="P110"/>
  <c r="N111"/>
  <c r="N112"/>
  <c r="N113"/>
  <c r="N114"/>
  <c r="N115"/>
  <c r="N116"/>
  <c r="N117"/>
  <c r="P117"/>
  <c r="N118"/>
  <c r="N119"/>
  <c r="N120"/>
  <c r="N121"/>
  <c r="N122"/>
  <c r="P122"/>
  <c r="N123"/>
  <c r="N124"/>
  <c r="N125"/>
  <c r="N126"/>
  <c r="P126"/>
  <c r="N127"/>
  <c r="N128"/>
  <c r="N129"/>
  <c r="N130"/>
  <c r="P130"/>
  <c r="N131"/>
  <c r="N132"/>
  <c r="N133"/>
  <c r="P133"/>
  <c r="N134"/>
  <c r="P134"/>
  <c r="N135"/>
  <c r="N136"/>
  <c r="N137"/>
  <c r="N138"/>
  <c r="N139"/>
  <c r="N140"/>
  <c r="N141"/>
  <c r="P141"/>
  <c r="N142"/>
  <c r="N143"/>
  <c r="N144"/>
  <c r="N145"/>
  <c r="N146"/>
  <c r="N147"/>
  <c r="N148"/>
  <c r="N149"/>
  <c r="N150"/>
  <c r="P150"/>
  <c r="N151"/>
  <c r="N152"/>
  <c r="N153"/>
  <c r="N154"/>
  <c r="P154"/>
  <c r="N155"/>
  <c r="N156"/>
  <c r="N157"/>
  <c r="N158"/>
  <c r="P158"/>
  <c r="N159"/>
  <c r="N160"/>
  <c r="N161"/>
  <c r="N162"/>
  <c r="P162"/>
  <c r="N163"/>
  <c r="N164"/>
  <c r="N165"/>
  <c r="N166"/>
  <c r="P166"/>
  <c r="N167"/>
  <c r="N168"/>
  <c r="N169"/>
  <c r="N170"/>
  <c r="P170"/>
  <c r="N171"/>
  <c r="N172"/>
  <c r="N173"/>
  <c r="P173"/>
  <c r="N174"/>
  <c r="P174"/>
  <c r="N175"/>
  <c r="N176"/>
  <c r="N177"/>
  <c r="P177"/>
  <c r="N178"/>
  <c r="P178"/>
  <c r="N179"/>
  <c r="N180"/>
  <c r="N181"/>
  <c r="P181"/>
  <c r="N182"/>
  <c r="N183"/>
  <c r="N184"/>
  <c r="N185"/>
  <c r="P185"/>
  <c r="N186"/>
  <c r="P186"/>
  <c r="N187"/>
  <c r="N188"/>
  <c r="N189"/>
  <c r="P189"/>
  <c r="N190"/>
  <c r="P190"/>
  <c r="N191"/>
  <c r="N192"/>
  <c r="N193"/>
  <c r="P193"/>
  <c r="N194"/>
  <c r="P194"/>
  <c r="N195"/>
  <c r="N196"/>
  <c r="N197"/>
  <c r="P197"/>
  <c r="N198"/>
  <c r="N199"/>
  <c r="N200"/>
  <c r="N201"/>
  <c r="P201"/>
  <c r="N202"/>
  <c r="N203"/>
  <c r="N204"/>
  <c r="N205"/>
  <c r="P205"/>
  <c r="N206"/>
  <c r="N207"/>
  <c r="N208"/>
  <c r="N209"/>
  <c r="P209"/>
  <c r="I220"/>
  <c r="H220"/>
  <c r="H222"/>
  <c r="S218"/>
  <c r="S219"/>
  <c r="Q220"/>
  <c r="Q223"/>
  <c r="E220"/>
  <c r="E223"/>
  <c r="F220"/>
  <c r="F223"/>
  <c r="I223"/>
  <c r="K220"/>
  <c r="K222"/>
  <c r="K223"/>
  <c r="L220"/>
  <c r="L223"/>
  <c r="M2"/>
  <c r="M3"/>
  <c r="M220"/>
  <c r="M4"/>
  <c r="R4"/>
  <c r="M5"/>
  <c r="M6"/>
  <c r="M7"/>
  <c r="R7"/>
  <c r="M8"/>
  <c r="R8"/>
  <c r="M9"/>
  <c r="M10"/>
  <c r="M11"/>
  <c r="M12"/>
  <c r="R12"/>
  <c r="M13"/>
  <c r="M14"/>
  <c r="M15"/>
  <c r="M16"/>
  <c r="R16"/>
  <c r="M17"/>
  <c r="M18"/>
  <c r="M19"/>
  <c r="M20"/>
  <c r="R20"/>
  <c r="M21"/>
  <c r="M22"/>
  <c r="M23"/>
  <c r="R23"/>
  <c r="M24"/>
  <c r="R24"/>
  <c r="M25"/>
  <c r="M26"/>
  <c r="M27"/>
  <c r="M28"/>
  <c r="R28"/>
  <c r="M29"/>
  <c r="M30"/>
  <c r="M31"/>
  <c r="M32"/>
  <c r="R32"/>
  <c r="M33"/>
  <c r="M34"/>
  <c r="M35"/>
  <c r="M36"/>
  <c r="R36"/>
  <c r="M37"/>
  <c r="M38"/>
  <c r="M39"/>
  <c r="R39"/>
  <c r="M40"/>
  <c r="R40"/>
  <c r="M41"/>
  <c r="M42"/>
  <c r="M43"/>
  <c r="M44"/>
  <c r="R44"/>
  <c r="M45"/>
  <c r="M46"/>
  <c r="M47"/>
  <c r="M48"/>
  <c r="R48"/>
  <c r="M49"/>
  <c r="M50"/>
  <c r="M51"/>
  <c r="M52"/>
  <c r="R52"/>
  <c r="M53"/>
  <c r="M54"/>
  <c r="M55"/>
  <c r="R55"/>
  <c r="M56"/>
  <c r="R56"/>
  <c r="M57"/>
  <c r="M58"/>
  <c r="M59"/>
  <c r="M60"/>
  <c r="R60"/>
  <c r="M61"/>
  <c r="M62"/>
  <c r="M63"/>
  <c r="M64"/>
  <c r="R64"/>
  <c r="M65"/>
  <c r="M66"/>
  <c r="M67"/>
  <c r="M68"/>
  <c r="R68"/>
  <c r="M69"/>
  <c r="M70"/>
  <c r="M71"/>
  <c r="R71"/>
  <c r="M72"/>
  <c r="R72"/>
  <c r="M73"/>
  <c r="M74"/>
  <c r="M75"/>
  <c r="M76"/>
  <c r="R76"/>
  <c r="M77"/>
  <c r="M78"/>
  <c r="M79"/>
  <c r="M80"/>
  <c r="R80"/>
  <c r="M81"/>
  <c r="M82"/>
  <c r="M83"/>
  <c r="M84"/>
  <c r="R84"/>
  <c r="M85"/>
  <c r="M86"/>
  <c r="M87"/>
  <c r="R87"/>
  <c r="M88"/>
  <c r="R88"/>
  <c r="M89"/>
  <c r="M90"/>
  <c r="M91"/>
  <c r="M92"/>
  <c r="R92"/>
  <c r="M93"/>
  <c r="M94"/>
  <c r="M95"/>
  <c r="M96"/>
  <c r="R96"/>
  <c r="M97"/>
  <c r="M98"/>
  <c r="M99"/>
  <c r="M100"/>
  <c r="R100"/>
  <c r="M101"/>
  <c r="M102"/>
  <c r="M103"/>
  <c r="R103"/>
  <c r="M104"/>
  <c r="R104"/>
  <c r="M105"/>
  <c r="M106"/>
  <c r="M107"/>
  <c r="M108"/>
  <c r="R108"/>
  <c r="M109"/>
  <c r="M110"/>
  <c r="M111"/>
  <c r="M112"/>
  <c r="R112"/>
  <c r="M113"/>
  <c r="M114"/>
  <c r="M115"/>
  <c r="M116"/>
  <c r="R116"/>
  <c r="M117"/>
  <c r="M118"/>
  <c r="M119"/>
  <c r="R119"/>
  <c r="M120"/>
  <c r="R120"/>
  <c r="M121"/>
  <c r="M122"/>
  <c r="M123"/>
  <c r="M124"/>
  <c r="R124"/>
  <c r="M125"/>
  <c r="M126"/>
  <c r="M127"/>
  <c r="M128"/>
  <c r="R128"/>
  <c r="M129"/>
  <c r="M130"/>
  <c r="M131"/>
  <c r="M132"/>
  <c r="R132"/>
  <c r="M133"/>
  <c r="M134"/>
  <c r="M135"/>
  <c r="R135"/>
  <c r="M136"/>
  <c r="R136"/>
  <c r="M137"/>
  <c r="M138"/>
  <c r="M139"/>
  <c r="M140"/>
  <c r="R140"/>
  <c r="M141"/>
  <c r="M142"/>
  <c r="M143"/>
  <c r="M144"/>
  <c r="R144"/>
  <c r="M145"/>
  <c r="M146"/>
  <c r="M147"/>
  <c r="M148"/>
  <c r="R148"/>
  <c r="M149"/>
  <c r="M150"/>
  <c r="M151"/>
  <c r="R151"/>
  <c r="M152"/>
  <c r="R152"/>
  <c r="M153"/>
  <c r="M154"/>
  <c r="M155"/>
  <c r="M156"/>
  <c r="R156"/>
  <c r="M157"/>
  <c r="M158"/>
  <c r="M159"/>
  <c r="M160"/>
  <c r="R160"/>
  <c r="M161"/>
  <c r="M162"/>
  <c r="M163"/>
  <c r="M164"/>
  <c r="R164"/>
  <c r="M165"/>
  <c r="M166"/>
  <c r="M167"/>
  <c r="R167"/>
  <c r="M168"/>
  <c r="R168"/>
  <c r="M169"/>
  <c r="M170"/>
  <c r="M171"/>
  <c r="M172"/>
  <c r="R172"/>
  <c r="M173"/>
  <c r="M174"/>
  <c r="M175"/>
  <c r="M176"/>
  <c r="R176"/>
  <c r="M177"/>
  <c r="M178"/>
  <c r="M179"/>
  <c r="M180"/>
  <c r="R180"/>
  <c r="M181"/>
  <c r="M182"/>
  <c r="M183"/>
  <c r="R183"/>
  <c r="M184"/>
  <c r="R184"/>
  <c r="M185"/>
  <c r="M186"/>
  <c r="M187"/>
  <c r="M188"/>
  <c r="R188"/>
  <c r="M189"/>
  <c r="M190"/>
  <c r="M191"/>
  <c r="M192"/>
  <c r="R192"/>
  <c r="M193"/>
  <c r="M194"/>
  <c r="M195"/>
  <c r="M196"/>
  <c r="R196"/>
  <c r="M197"/>
  <c r="M198"/>
  <c r="M199"/>
  <c r="R199"/>
  <c r="M200"/>
  <c r="R200"/>
  <c r="M201"/>
  <c r="M202"/>
  <c r="M203"/>
  <c r="M204"/>
  <c r="R204"/>
  <c r="M205"/>
  <c r="M206"/>
  <c r="M207"/>
  <c r="M208"/>
  <c r="R208"/>
  <c r="M209"/>
  <c r="R2"/>
  <c r="R3"/>
  <c r="R220"/>
  <c r="R5"/>
  <c r="R6"/>
  <c r="R9"/>
  <c r="R10"/>
  <c r="R11"/>
  <c r="R13"/>
  <c r="R14"/>
  <c r="R15"/>
  <c r="R17"/>
  <c r="R18"/>
  <c r="R19"/>
  <c r="R21"/>
  <c r="R22"/>
  <c r="R25"/>
  <c r="R26"/>
  <c r="R27"/>
  <c r="R29"/>
  <c r="R30"/>
  <c r="R31"/>
  <c r="R33"/>
  <c r="R34"/>
  <c r="R35"/>
  <c r="R37"/>
  <c r="R38"/>
  <c r="R41"/>
  <c r="R42"/>
  <c r="R43"/>
  <c r="R45"/>
  <c r="R46"/>
  <c r="R47"/>
  <c r="R49"/>
  <c r="R50"/>
  <c r="R51"/>
  <c r="R53"/>
  <c r="R54"/>
  <c r="R57"/>
  <c r="R58"/>
  <c r="R59"/>
  <c r="R61"/>
  <c r="R62"/>
  <c r="R63"/>
  <c r="R65"/>
  <c r="R66"/>
  <c r="R67"/>
  <c r="R69"/>
  <c r="R70"/>
  <c r="R73"/>
  <c r="R74"/>
  <c r="R75"/>
  <c r="R77"/>
  <c r="R78"/>
  <c r="R79"/>
  <c r="R81"/>
  <c r="R82"/>
  <c r="R83"/>
  <c r="R85"/>
  <c r="R86"/>
  <c r="R89"/>
  <c r="R90"/>
  <c r="R91"/>
  <c r="R93"/>
  <c r="R94"/>
  <c r="R95"/>
  <c r="R97"/>
  <c r="R98"/>
  <c r="R99"/>
  <c r="R101"/>
  <c r="R102"/>
  <c r="R105"/>
  <c r="R106"/>
  <c r="R107"/>
  <c r="R109"/>
  <c r="R110"/>
  <c r="R111"/>
  <c r="R113"/>
  <c r="R114"/>
  <c r="R115"/>
  <c r="R117"/>
  <c r="R118"/>
  <c r="R121"/>
  <c r="R122"/>
  <c r="R123"/>
  <c r="R125"/>
  <c r="R126"/>
  <c r="R127"/>
  <c r="R129"/>
  <c r="R130"/>
  <c r="R131"/>
  <c r="R133"/>
  <c r="R134"/>
  <c r="R137"/>
  <c r="R138"/>
  <c r="R139"/>
  <c r="R141"/>
  <c r="R142"/>
  <c r="R143"/>
  <c r="R145"/>
  <c r="R146"/>
  <c r="R147"/>
  <c r="R149"/>
  <c r="R150"/>
  <c r="R153"/>
  <c r="R154"/>
  <c r="R155"/>
  <c r="R157"/>
  <c r="R158"/>
  <c r="R159"/>
  <c r="R161"/>
  <c r="R162"/>
  <c r="R163"/>
  <c r="R165"/>
  <c r="R166"/>
  <c r="R169"/>
  <c r="R170"/>
  <c r="R171"/>
  <c r="R173"/>
  <c r="R174"/>
  <c r="R175"/>
  <c r="R177"/>
  <c r="R178"/>
  <c r="R179"/>
  <c r="R181"/>
  <c r="R182"/>
  <c r="R185"/>
  <c r="R186"/>
  <c r="R187"/>
  <c r="R189"/>
  <c r="R190"/>
  <c r="R191"/>
  <c r="R193"/>
  <c r="R194"/>
  <c r="R195"/>
  <c r="R197"/>
  <c r="R198"/>
  <c r="R201"/>
  <c r="R202"/>
  <c r="R203"/>
  <c r="R205"/>
  <c r="R206"/>
  <c r="R207"/>
  <c r="R209"/>
  <c r="D220"/>
  <c r="D223"/>
  <c r="E222"/>
  <c r="F222"/>
  <c r="G220"/>
  <c r="G222"/>
  <c r="I222"/>
  <c r="L222"/>
  <c r="Q222"/>
  <c r="D222"/>
  <c r="E221"/>
  <c r="F221"/>
  <c r="G221"/>
  <c r="I221"/>
  <c r="K221"/>
  <c r="L221"/>
  <c r="O221"/>
  <c r="D221"/>
  <c r="E214"/>
  <c r="E215"/>
  <c r="F214"/>
  <c r="F217"/>
  <c r="G214"/>
  <c r="G217"/>
  <c r="H214"/>
  <c r="H217"/>
  <c r="I214"/>
  <c r="I215"/>
  <c r="K214"/>
  <c r="K217"/>
  <c r="L214"/>
  <c r="L217"/>
  <c r="N214"/>
  <c r="N215"/>
  <c r="Q214"/>
  <c r="Q217"/>
  <c r="D214"/>
  <c r="D215"/>
  <c r="F216"/>
  <c r="G216"/>
  <c r="H216"/>
  <c r="K216"/>
  <c r="L216"/>
  <c r="Q216"/>
  <c r="F215"/>
  <c r="H215"/>
  <c r="K215"/>
  <c r="C220"/>
  <c r="C214"/>
  <c r="S209"/>
  <c r="S208"/>
  <c r="P208"/>
  <c r="S207"/>
  <c r="S206"/>
  <c r="P206"/>
  <c r="S205"/>
  <c r="S204"/>
  <c r="S203"/>
  <c r="S202"/>
  <c r="S201"/>
  <c r="S200"/>
  <c r="P200"/>
  <c r="S199"/>
  <c r="S198"/>
  <c r="S197"/>
  <c r="S196"/>
  <c r="S195"/>
  <c r="S194"/>
  <c r="S193"/>
  <c r="S192"/>
  <c r="P192"/>
  <c r="S191"/>
  <c r="P191"/>
  <c r="S190"/>
  <c r="S189"/>
  <c r="S188"/>
  <c r="P188"/>
  <c r="S187"/>
  <c r="P187"/>
  <c r="S186"/>
  <c r="S185"/>
  <c r="S184"/>
  <c r="S183"/>
  <c r="S182"/>
  <c r="S181"/>
  <c r="S180"/>
  <c r="S179"/>
  <c r="S178"/>
  <c r="S177"/>
  <c r="S176"/>
  <c r="P176"/>
  <c r="S175"/>
  <c r="P175"/>
  <c r="S174"/>
  <c r="S173"/>
  <c r="S172"/>
  <c r="P172"/>
  <c r="S171"/>
  <c r="P171"/>
  <c r="S170"/>
  <c r="S169"/>
  <c r="S168"/>
  <c r="P168"/>
  <c r="S167"/>
  <c r="P167"/>
  <c r="S166"/>
  <c r="S165"/>
  <c r="P165"/>
  <c r="S164"/>
  <c r="P164"/>
  <c r="S163"/>
  <c r="P163"/>
  <c r="S162"/>
  <c r="S161"/>
  <c r="P161"/>
  <c r="S160"/>
  <c r="P160"/>
  <c r="S159"/>
  <c r="P159"/>
  <c r="S158"/>
  <c r="S157"/>
  <c r="P157"/>
  <c r="S156"/>
  <c r="P156"/>
  <c r="S155"/>
  <c r="P155"/>
  <c r="S154"/>
  <c r="S153"/>
  <c r="P153"/>
  <c r="S152"/>
  <c r="P152"/>
  <c r="S151"/>
  <c r="P151"/>
  <c r="S150"/>
  <c r="S149"/>
  <c r="P149"/>
  <c r="S148"/>
  <c r="P148"/>
  <c r="S147"/>
  <c r="P147"/>
  <c r="S146"/>
  <c r="S145"/>
  <c r="S144"/>
  <c r="P144"/>
  <c r="S143"/>
  <c r="S142"/>
  <c r="P142"/>
  <c r="S141"/>
  <c r="S140"/>
  <c r="P140"/>
  <c r="S139"/>
  <c r="S138"/>
  <c r="P138"/>
  <c r="S137"/>
  <c r="S136"/>
  <c r="P136"/>
  <c r="S135"/>
  <c r="P135"/>
  <c r="S134"/>
  <c r="S133"/>
  <c r="S132"/>
  <c r="S131"/>
  <c r="P131"/>
  <c r="S130"/>
  <c r="S129"/>
  <c r="P129"/>
  <c r="S128"/>
  <c r="P128"/>
  <c r="S127"/>
  <c r="P127"/>
  <c r="S126"/>
  <c r="S125"/>
  <c r="P125"/>
  <c r="S124"/>
  <c r="P124"/>
  <c r="S123"/>
  <c r="P123"/>
  <c r="S122"/>
  <c r="S121"/>
  <c r="S120"/>
  <c r="P120"/>
  <c r="S119"/>
  <c r="S118"/>
  <c r="S117"/>
  <c r="S116"/>
  <c r="P116"/>
  <c r="S115"/>
  <c r="S114"/>
  <c r="P114"/>
  <c r="S113"/>
  <c r="S112"/>
  <c r="P112"/>
  <c r="S111"/>
  <c r="S110"/>
  <c r="S109"/>
  <c r="P109"/>
  <c r="S108"/>
  <c r="P108"/>
  <c r="S107"/>
  <c r="P107"/>
  <c r="S106"/>
  <c r="S105"/>
  <c r="P105"/>
  <c r="S104"/>
  <c r="P104"/>
  <c r="S103"/>
  <c r="P103"/>
  <c r="S102"/>
  <c r="S101"/>
  <c r="P101"/>
  <c r="S100"/>
  <c r="P100"/>
  <c r="S99"/>
  <c r="S98"/>
  <c r="S97"/>
  <c r="S96"/>
  <c r="P96"/>
  <c r="S95"/>
  <c r="S94"/>
  <c r="P94"/>
  <c r="S93"/>
  <c r="S92"/>
  <c r="P92"/>
  <c r="S91"/>
  <c r="S90"/>
  <c r="P90"/>
  <c r="S89"/>
  <c r="S88"/>
  <c r="P88"/>
  <c r="S87"/>
  <c r="P87"/>
  <c r="S86"/>
  <c r="S85"/>
  <c r="S84"/>
  <c r="P84"/>
  <c r="S83"/>
  <c r="P83"/>
  <c r="S82"/>
  <c r="S81"/>
  <c r="S80"/>
  <c r="P80"/>
  <c r="S79"/>
  <c r="P79"/>
  <c r="S78"/>
  <c r="S77"/>
  <c r="S76"/>
  <c r="S75"/>
  <c r="P75"/>
  <c r="S74"/>
  <c r="S73"/>
  <c r="P73"/>
  <c r="S72"/>
  <c r="S71"/>
  <c r="S70"/>
  <c r="S69"/>
  <c r="S68"/>
  <c r="S67"/>
  <c r="S66"/>
  <c r="P66"/>
  <c r="S65"/>
  <c r="S64"/>
  <c r="S63"/>
  <c r="P63"/>
  <c r="S62"/>
  <c r="S61"/>
  <c r="S60"/>
  <c r="P60"/>
  <c r="S59"/>
  <c r="P59"/>
  <c r="S58"/>
  <c r="S57"/>
  <c r="S56"/>
  <c r="P56"/>
  <c r="S55"/>
  <c r="P55"/>
  <c r="S54"/>
  <c r="S53"/>
  <c r="P53"/>
  <c r="S52"/>
  <c r="P52"/>
  <c r="S51"/>
  <c r="P51"/>
  <c r="S50"/>
  <c r="S49"/>
  <c r="P49"/>
  <c r="S48"/>
  <c r="S47"/>
  <c r="S46"/>
  <c r="S45"/>
  <c r="S44"/>
  <c r="P44"/>
  <c r="S43"/>
  <c r="S42"/>
  <c r="S41"/>
  <c r="S40"/>
  <c r="P40"/>
  <c r="S39"/>
  <c r="S38"/>
  <c r="S37"/>
  <c r="S36"/>
  <c r="P36"/>
  <c r="S35"/>
  <c r="S34"/>
  <c r="S33"/>
  <c r="S32"/>
  <c r="S31"/>
  <c r="P31"/>
  <c r="S30"/>
  <c r="S29"/>
  <c r="S28"/>
  <c r="P28"/>
  <c r="S27"/>
  <c r="S26"/>
  <c r="S25"/>
  <c r="P25"/>
  <c r="S24"/>
  <c r="P24"/>
  <c r="S23"/>
  <c r="P23"/>
  <c r="S22"/>
  <c r="S21"/>
  <c r="P21"/>
  <c r="S20"/>
  <c r="P20"/>
  <c r="S19"/>
  <c r="P19"/>
  <c r="S18"/>
  <c r="S17"/>
  <c r="S16"/>
  <c r="S15"/>
  <c r="S14"/>
  <c r="P14"/>
  <c r="S13"/>
  <c r="S12"/>
  <c r="P12"/>
  <c r="S11"/>
  <c r="P11"/>
  <c r="S10"/>
  <c r="S9"/>
  <c r="S8"/>
  <c r="P8"/>
  <c r="S7"/>
  <c r="P7"/>
  <c r="S6"/>
  <c r="S5"/>
  <c r="S4"/>
  <c r="P4"/>
  <c r="S3"/>
  <c r="S2"/>
  <c r="K1379" i="1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9"/>
  <c r="K1410"/>
  <c r="K1411"/>
  <c r="K1412"/>
  <c r="K1413"/>
  <c r="K1414"/>
  <c r="T1414"/>
  <c r="T1413"/>
  <c r="T1412"/>
  <c r="Q1412"/>
  <c r="T1411"/>
  <c r="Q1411"/>
  <c r="T1410"/>
  <c r="T1409"/>
  <c r="T1408"/>
  <c r="T1407"/>
  <c r="Q1407"/>
  <c r="T1406"/>
  <c r="Q1406"/>
  <c r="T1405"/>
  <c r="Q1405"/>
  <c r="T1404"/>
  <c r="Q1404"/>
  <c r="T1403"/>
  <c r="Q1403"/>
  <c r="T1402"/>
  <c r="T1401"/>
  <c r="T1400"/>
  <c r="Q1400"/>
  <c r="T1399"/>
  <c r="T1398"/>
  <c r="T1397"/>
  <c r="T1396"/>
  <c r="Q1396"/>
  <c r="T1395"/>
  <c r="T1394"/>
  <c r="T1393"/>
  <c r="Q1393"/>
  <c r="T1392"/>
  <c r="Q1392"/>
  <c r="T1391"/>
  <c r="T1390"/>
  <c r="T1389"/>
  <c r="Q1389"/>
  <c r="T1388"/>
  <c r="T1387"/>
  <c r="Q1387"/>
  <c r="T1386"/>
  <c r="T1385"/>
  <c r="T1384"/>
  <c r="Q1384"/>
  <c r="T1383"/>
  <c r="Q1383"/>
  <c r="T1382"/>
  <c r="Q1382"/>
  <c r="T1381"/>
  <c r="T1380"/>
  <c r="Q1380"/>
  <c r="T1379"/>
  <c r="M2083"/>
  <c r="M2086" s="1"/>
  <c r="L2083"/>
  <c r="L2084" s="1"/>
  <c r="J2083"/>
  <c r="F2083"/>
  <c r="F2084"/>
  <c r="H2083"/>
  <c r="H2086"/>
  <c r="E2083"/>
  <c r="T2072"/>
  <c r="K2072"/>
  <c r="R2086"/>
  <c r="F2086"/>
  <c r="I2086"/>
  <c r="J2086"/>
  <c r="E2086"/>
  <c r="R2084"/>
  <c r="I2084"/>
  <c r="E2084"/>
  <c r="E2085"/>
  <c r="L2085"/>
  <c r="R2085"/>
  <c r="J2085"/>
  <c r="I2085"/>
  <c r="F2085"/>
  <c r="T176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6"/>
  <c r="K197"/>
  <c r="K199"/>
  <c r="K200"/>
  <c r="K201"/>
  <c r="K202"/>
  <c r="K203"/>
  <c r="K204"/>
  <c r="K205"/>
  <c r="K206"/>
  <c r="K207"/>
  <c r="K210"/>
  <c r="K211"/>
  <c r="K213"/>
  <c r="K217"/>
  <c r="K219"/>
  <c r="K220"/>
  <c r="K221"/>
  <c r="K222"/>
  <c r="K223"/>
  <c r="K224"/>
  <c r="K226"/>
  <c r="K227"/>
  <c r="K228"/>
  <c r="K229"/>
  <c r="K230"/>
  <c r="K232"/>
  <c r="K233"/>
  <c r="K234"/>
  <c r="K235"/>
  <c r="K236"/>
  <c r="K238"/>
  <c r="K239"/>
  <c r="K240"/>
  <c r="K241"/>
  <c r="K242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8"/>
  <c r="K269"/>
  <c r="K270"/>
  <c r="K271"/>
  <c r="K272"/>
  <c r="K274"/>
  <c r="K275"/>
  <c r="K276"/>
  <c r="K277"/>
  <c r="K278"/>
  <c r="K279"/>
  <c r="K280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6"/>
  <c r="K307"/>
  <c r="K308"/>
  <c r="K309"/>
  <c r="K310"/>
  <c r="K311"/>
  <c r="K312"/>
  <c r="K313"/>
  <c r="K315"/>
  <c r="K316"/>
  <c r="K317"/>
  <c r="K318"/>
  <c r="K319"/>
  <c r="K320"/>
  <c r="K321"/>
  <c r="K322"/>
  <c r="K324"/>
  <c r="K325"/>
  <c r="K326"/>
  <c r="K327"/>
  <c r="K328"/>
  <c r="K329"/>
  <c r="K330"/>
  <c r="K332"/>
  <c r="K333"/>
  <c r="K334"/>
  <c r="K335"/>
  <c r="K336"/>
  <c r="K337"/>
  <c r="K338"/>
  <c r="K339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8"/>
  <c r="K379"/>
  <c r="K380"/>
  <c r="K383"/>
  <c r="K384"/>
  <c r="K385"/>
  <c r="K386"/>
  <c r="K387"/>
  <c r="K388"/>
  <c r="K389"/>
  <c r="K390"/>
  <c r="K391"/>
  <c r="K392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2"/>
  <c r="K413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593"/>
  <c r="K594"/>
  <c r="K595"/>
  <c r="K596"/>
  <c r="K597"/>
  <c r="K598"/>
  <c r="K599"/>
  <c r="K600"/>
  <c r="K601"/>
  <c r="K602"/>
  <c r="K603"/>
  <c r="K604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30"/>
  <c r="K1031"/>
  <c r="K1032"/>
  <c r="K1033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5"/>
  <c r="K1056"/>
  <c r="K1057"/>
  <c r="K1058"/>
  <c r="K1059"/>
  <c r="K1060"/>
  <c r="K1061"/>
  <c r="K1062"/>
  <c r="K1063"/>
  <c r="K1064"/>
  <c r="K1065"/>
  <c r="K1067"/>
  <c r="K1068"/>
  <c r="K1069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3"/>
  <c r="K1304"/>
  <c r="K1305"/>
  <c r="K1306"/>
  <c r="K1307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415"/>
  <c r="K1416"/>
  <c r="K1417"/>
  <c r="K1418"/>
  <c r="K1419"/>
  <c r="K1420"/>
  <c r="K1421"/>
  <c r="K1422"/>
  <c r="K1423"/>
  <c r="K1424"/>
  <c r="K1425"/>
  <c r="K1426"/>
  <c r="K1427"/>
  <c r="K1428"/>
  <c r="K1429"/>
  <c r="K1431"/>
  <c r="K1432"/>
  <c r="K1433"/>
  <c r="K1434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2"/>
  <c r="K1613"/>
  <c r="K1614"/>
  <c r="K1615"/>
  <c r="K1616"/>
  <c r="K1617"/>
  <c r="K1618"/>
  <c r="K1619"/>
  <c r="K1621"/>
  <c r="K1622"/>
  <c r="K1623"/>
  <c r="K1624"/>
  <c r="K1625"/>
  <c r="K1626"/>
  <c r="K1628"/>
  <c r="K1629"/>
  <c r="K1630"/>
  <c r="K1631"/>
  <c r="K1632"/>
  <c r="K1633"/>
  <c r="K1634"/>
  <c r="K1635"/>
  <c r="K1636"/>
  <c r="K1638"/>
  <c r="K1639"/>
  <c r="K1641"/>
  <c r="K1642"/>
  <c r="K1643"/>
  <c r="K1644"/>
  <c r="K1645"/>
  <c r="K1646"/>
  <c r="K1647"/>
  <c r="K1648"/>
  <c r="K1649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2"/>
  <c r="K1773"/>
  <c r="K1774"/>
  <c r="K1775"/>
  <c r="K1776"/>
  <c r="K1777"/>
  <c r="K1778"/>
  <c r="K1779"/>
  <c r="K1780"/>
  <c r="K1781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4"/>
  <c r="K1805"/>
  <c r="K1807"/>
  <c r="K1808"/>
  <c r="K1809"/>
  <c r="K1810"/>
  <c r="K1811"/>
  <c r="K1812"/>
  <c r="K1813"/>
  <c r="K1814"/>
  <c r="K1815"/>
  <c r="K1816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5"/>
  <c r="K1846"/>
  <c r="K1847"/>
  <c r="K1848"/>
  <c r="K1849"/>
  <c r="K1850"/>
  <c r="K1851"/>
  <c r="K1852"/>
  <c r="K1853"/>
  <c r="K1854"/>
  <c r="K1855"/>
  <c r="K1856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4"/>
  <c r="K3"/>
  <c r="T2073"/>
  <c r="Q2073"/>
  <c r="Q3"/>
  <c r="T3"/>
  <c r="Q4"/>
  <c r="T4"/>
  <c r="Q5"/>
  <c r="T5"/>
  <c r="T6"/>
  <c r="Q7"/>
  <c r="T7"/>
  <c r="T8"/>
  <c r="Q9"/>
  <c r="T9"/>
  <c r="T10"/>
  <c r="T11"/>
  <c r="T12"/>
  <c r="Q13"/>
  <c r="T13"/>
  <c r="T14"/>
  <c r="T15"/>
  <c r="T16"/>
  <c r="Q17"/>
  <c r="T17"/>
  <c r="Q18"/>
  <c r="T18"/>
  <c r="T19"/>
  <c r="Q20"/>
  <c r="T20"/>
  <c r="Q21"/>
  <c r="T21"/>
  <c r="T22"/>
  <c r="T23"/>
  <c r="Q24"/>
  <c r="T24"/>
  <c r="Q25"/>
  <c r="T25"/>
  <c r="T26"/>
  <c r="T27"/>
  <c r="Q28"/>
  <c r="T28"/>
  <c r="Q29"/>
  <c r="T29"/>
  <c r="T30"/>
  <c r="Q31"/>
  <c r="T31"/>
  <c r="Q32"/>
  <c r="T32"/>
  <c r="Q33"/>
  <c r="T33"/>
  <c r="Q34"/>
  <c r="T34"/>
  <c r="T35"/>
  <c r="Q36"/>
  <c r="T36"/>
  <c r="Q37"/>
  <c r="T37"/>
  <c r="T38"/>
  <c r="T39"/>
  <c r="Q40"/>
  <c r="T40"/>
  <c r="Q41"/>
  <c r="T41"/>
  <c r="T42"/>
  <c r="T43"/>
  <c r="Q44"/>
  <c r="T44"/>
  <c r="Q45"/>
  <c r="T45"/>
  <c r="T46"/>
  <c r="T47"/>
  <c r="Q48"/>
  <c r="T48"/>
  <c r="Q49"/>
  <c r="T49"/>
  <c r="T50"/>
  <c r="T51"/>
  <c r="Q52"/>
  <c r="T52"/>
  <c r="T53"/>
  <c r="Q54"/>
  <c r="T54"/>
  <c r="T55"/>
  <c r="Q56"/>
  <c r="T56"/>
  <c r="Q57"/>
  <c r="T57"/>
  <c r="T58"/>
  <c r="Q59"/>
  <c r="T59"/>
  <c r="Q60"/>
  <c r="T60"/>
  <c r="Q61"/>
  <c r="T61"/>
  <c r="Q62"/>
  <c r="T62"/>
  <c r="T63"/>
  <c r="Q64"/>
  <c r="T64"/>
  <c r="Q65"/>
  <c r="T65"/>
  <c r="T66"/>
  <c r="T67"/>
  <c r="Q68"/>
  <c r="T68"/>
  <c r="Q69"/>
  <c r="T69"/>
  <c r="T70"/>
  <c r="T71"/>
  <c r="T72"/>
  <c r="Q73"/>
  <c r="T73"/>
  <c r="T74"/>
  <c r="T75"/>
  <c r="Q76"/>
  <c r="T76"/>
  <c r="Q77"/>
  <c r="T77"/>
  <c r="T78"/>
  <c r="T79"/>
  <c r="Q80"/>
  <c r="T80"/>
  <c r="Q81"/>
  <c r="T81"/>
  <c r="T82"/>
  <c r="T83"/>
  <c r="Q84"/>
  <c r="T84"/>
  <c r="Q85"/>
  <c r="T85"/>
  <c r="T86"/>
  <c r="T87"/>
  <c r="Q88"/>
  <c r="T88"/>
  <c r="Q89"/>
  <c r="T89"/>
  <c r="T90"/>
  <c r="T91"/>
  <c r="T92"/>
  <c r="Q93"/>
  <c r="T93"/>
  <c r="T94"/>
  <c r="Q95"/>
  <c r="T95"/>
  <c r="Q96"/>
  <c r="T96"/>
  <c r="Q97"/>
  <c r="T97"/>
  <c r="T98"/>
  <c r="Q99"/>
  <c r="T99"/>
  <c r="Q100"/>
  <c r="T100"/>
  <c r="Q101"/>
  <c r="T101"/>
  <c r="T102"/>
  <c r="T103"/>
  <c r="Q104"/>
  <c r="T104"/>
  <c r="Q105"/>
  <c r="T105"/>
  <c r="T106"/>
  <c r="T107"/>
  <c r="Q108"/>
  <c r="T108"/>
  <c r="Q109"/>
  <c r="T109"/>
  <c r="T110"/>
  <c r="T111"/>
  <c r="Q112"/>
  <c r="T112"/>
  <c r="Q113"/>
  <c r="T113"/>
  <c r="T114"/>
  <c r="T115"/>
  <c r="Q116"/>
  <c r="T116"/>
  <c r="Q117"/>
  <c r="T117"/>
  <c r="T118"/>
  <c r="T119"/>
  <c r="Q120"/>
  <c r="T120"/>
  <c r="Q121"/>
  <c r="T121"/>
  <c r="T122"/>
  <c r="T123"/>
  <c r="T124"/>
  <c r="Q125"/>
  <c r="T125"/>
  <c r="Q126"/>
  <c r="T126"/>
  <c r="T127"/>
  <c r="Q128"/>
  <c r="T128"/>
  <c r="Q129"/>
  <c r="T129"/>
  <c r="T130"/>
  <c r="T131"/>
  <c r="Q132"/>
  <c r="T132"/>
  <c r="Q133"/>
  <c r="T133"/>
  <c r="T134"/>
  <c r="T135"/>
  <c r="T136"/>
  <c r="Q137"/>
  <c r="T137"/>
  <c r="T138"/>
  <c r="T139"/>
  <c r="T140"/>
  <c r="Q141"/>
  <c r="T141"/>
  <c r="T142"/>
  <c r="T143"/>
  <c r="Q144"/>
  <c r="T144"/>
  <c r="Q145"/>
  <c r="T145"/>
  <c r="T146"/>
  <c r="T147"/>
  <c r="Q148"/>
  <c r="T148"/>
  <c r="Q149"/>
  <c r="T149"/>
  <c r="T150"/>
  <c r="T151"/>
  <c r="Q152"/>
  <c r="T152"/>
  <c r="Q153"/>
  <c r="T153"/>
  <c r="T154"/>
  <c r="T155"/>
  <c r="Q156"/>
  <c r="T156"/>
  <c r="Q157"/>
  <c r="T157"/>
  <c r="T158"/>
  <c r="T159"/>
  <c r="Q160"/>
  <c r="T160"/>
  <c r="Q161"/>
  <c r="T161"/>
  <c r="T162"/>
  <c r="Q163"/>
  <c r="T163"/>
  <c r="Q164"/>
  <c r="T164"/>
  <c r="Q165"/>
  <c r="T165"/>
  <c r="T166"/>
  <c r="Q167"/>
  <c r="T167"/>
  <c r="Q168"/>
  <c r="T168"/>
  <c r="Q169"/>
  <c r="T169"/>
  <c r="T170"/>
  <c r="Q171"/>
  <c r="T171"/>
  <c r="Q172"/>
  <c r="T172"/>
  <c r="Q173"/>
  <c r="T173"/>
  <c r="T174"/>
  <c r="Q175"/>
  <c r="T175"/>
  <c r="Q176"/>
  <c r="T176"/>
  <c r="T177"/>
  <c r="T178"/>
  <c r="T179"/>
  <c r="Q180"/>
  <c r="T180"/>
  <c r="Q181"/>
  <c r="T181"/>
  <c r="T182"/>
  <c r="T183"/>
  <c r="Q184"/>
  <c r="T184"/>
  <c r="Q185"/>
  <c r="T185"/>
  <c r="T186"/>
  <c r="T187"/>
  <c r="T188"/>
  <c r="Q189"/>
  <c r="T189"/>
  <c r="T190"/>
  <c r="Q191"/>
  <c r="T191"/>
  <c r="Q192"/>
  <c r="T192"/>
  <c r="Q193"/>
  <c r="T193"/>
  <c r="T194"/>
  <c r="T195"/>
  <c r="Q196"/>
  <c r="T196"/>
  <c r="T197"/>
  <c r="T198"/>
  <c r="T199"/>
  <c r="Q200"/>
  <c r="T200"/>
  <c r="Q201"/>
  <c r="T201"/>
  <c r="T202"/>
  <c r="T203"/>
  <c r="Q204"/>
  <c r="T204"/>
  <c r="Q205"/>
  <c r="T205"/>
  <c r="T206"/>
  <c r="T207"/>
  <c r="T208"/>
  <c r="T209"/>
  <c r="T210"/>
  <c r="T211"/>
  <c r="T212"/>
  <c r="Q213"/>
  <c r="T213"/>
  <c r="T214"/>
  <c r="T215"/>
  <c r="T216"/>
  <c r="T217"/>
  <c r="T218"/>
  <c r="T219"/>
  <c r="Q220"/>
  <c r="T220"/>
  <c r="Q221"/>
  <c r="T221"/>
  <c r="T222"/>
  <c r="T223"/>
  <c r="Q224"/>
  <c r="T224"/>
  <c r="T225"/>
  <c r="T226"/>
  <c r="Q227"/>
  <c r="T227"/>
  <c r="Q228"/>
  <c r="T228"/>
  <c r="T229"/>
  <c r="T230"/>
  <c r="T231"/>
  <c r="Q232"/>
  <c r="T232"/>
  <c r="Q233"/>
  <c r="T233"/>
  <c r="Q234"/>
  <c r="T234"/>
  <c r="T235"/>
  <c r="Q236"/>
  <c r="T236"/>
  <c r="T237"/>
  <c r="Q238"/>
  <c r="T238"/>
  <c r="Q239"/>
  <c r="T239"/>
  <c r="Q240"/>
  <c r="T240"/>
  <c r="Q241"/>
  <c r="T241"/>
  <c r="Q242"/>
  <c r="T242"/>
  <c r="T243"/>
  <c r="Q244"/>
  <c r="T244"/>
  <c r="T245"/>
  <c r="T246"/>
  <c r="T247"/>
  <c r="T248"/>
  <c r="Q249"/>
  <c r="T249"/>
  <c r="T250"/>
  <c r="Q251"/>
  <c r="T251"/>
  <c r="Q252"/>
  <c r="T252"/>
  <c r="T253"/>
  <c r="T254"/>
  <c r="T255"/>
  <c r="Q256"/>
  <c r="T256"/>
  <c r="Q257"/>
  <c r="T257"/>
  <c r="T258"/>
  <c r="T259"/>
  <c r="Q344"/>
  <c r="T344"/>
  <c r="Q345"/>
  <c r="T345"/>
  <c r="T346"/>
  <c r="T347"/>
  <c r="Q348"/>
  <c r="T348"/>
  <c r="Q349"/>
  <c r="T349"/>
  <c r="T350"/>
  <c r="Q351"/>
  <c r="T351"/>
  <c r="T352"/>
  <c r="Q353"/>
  <c r="T353"/>
  <c r="T354"/>
  <c r="T355"/>
  <c r="Q356"/>
  <c r="T356"/>
  <c r="T357"/>
  <c r="T358"/>
  <c r="T359"/>
  <c r="Q360"/>
  <c r="T360"/>
  <c r="Q361"/>
  <c r="T361"/>
  <c r="T362"/>
  <c r="T363"/>
  <c r="T364"/>
  <c r="T365"/>
  <c r="T366"/>
  <c r="T367"/>
  <c r="Q368"/>
  <c r="T368"/>
  <c r="Q369"/>
  <c r="T369"/>
  <c r="T370"/>
  <c r="T371"/>
  <c r="T372"/>
  <c r="Q373"/>
  <c r="T373"/>
  <c r="T374"/>
  <c r="Q375"/>
  <c r="T375"/>
  <c r="T376"/>
  <c r="Q377"/>
  <c r="T377"/>
  <c r="T378"/>
  <c r="T379"/>
  <c r="Q380"/>
  <c r="T380"/>
  <c r="T381"/>
  <c r="T382"/>
  <c r="T383"/>
  <c r="T384"/>
  <c r="T385"/>
  <c r="T386"/>
  <c r="Q387"/>
  <c r="T387"/>
  <c r="Q388"/>
  <c r="T388"/>
  <c r="T389"/>
  <c r="T390"/>
  <c r="Q391"/>
  <c r="T391"/>
  <c r="T392"/>
  <c r="T393"/>
  <c r="T394"/>
  <c r="Q395"/>
  <c r="T395"/>
  <c r="Q396"/>
  <c r="T396"/>
  <c r="Q397"/>
  <c r="T397"/>
  <c r="T398"/>
  <c r="Q399"/>
  <c r="T399"/>
  <c r="Q400"/>
  <c r="T400"/>
  <c r="T401"/>
  <c r="T402"/>
  <c r="Q403"/>
  <c r="T403"/>
  <c r="Q404"/>
  <c r="T404"/>
  <c r="Q405"/>
  <c r="T405"/>
  <c r="T406"/>
  <c r="Q407"/>
  <c r="T407"/>
  <c r="Q408"/>
  <c r="T408"/>
  <c r="Q409"/>
  <c r="T409"/>
  <c r="T410"/>
  <c r="T411"/>
  <c r="Q412"/>
  <c r="T412"/>
  <c r="Q413"/>
  <c r="T413"/>
  <c r="T414"/>
  <c r="Q415"/>
  <c r="T415"/>
  <c r="Q416"/>
  <c r="T416"/>
  <c r="Q417"/>
  <c r="T417"/>
  <c r="T418"/>
  <c r="Q419"/>
  <c r="T419"/>
  <c r="T420"/>
  <c r="Q421"/>
  <c r="T421"/>
  <c r="T422"/>
  <c r="Q423"/>
  <c r="T423"/>
  <c r="Q424"/>
  <c r="T424"/>
  <c r="T425"/>
  <c r="T426"/>
  <c r="T427"/>
  <c r="Q428"/>
  <c r="T428"/>
  <c r="Q429"/>
  <c r="T429"/>
  <c r="T430"/>
  <c r="T431"/>
  <c r="Q432"/>
  <c r="T432"/>
  <c r="Q433"/>
  <c r="T433"/>
  <c r="T434"/>
  <c r="T435"/>
  <c r="Q436"/>
  <c r="T436"/>
  <c r="T437"/>
  <c r="T438"/>
  <c r="T439"/>
  <c r="T440"/>
  <c r="Q441"/>
  <c r="T441"/>
  <c r="T442"/>
  <c r="T443"/>
  <c r="Q444"/>
  <c r="T444"/>
  <c r="Q445"/>
  <c r="T445"/>
  <c r="T446"/>
  <c r="T447"/>
  <c r="Q448"/>
  <c r="T448"/>
  <c r="Q449"/>
  <c r="T449"/>
  <c r="Q450"/>
  <c r="T450"/>
  <c r="Q451"/>
  <c r="T451"/>
  <c r="Q452"/>
  <c r="T452"/>
  <c r="Q453"/>
  <c r="T453"/>
  <c r="Q454"/>
  <c r="T454"/>
  <c r="Q455"/>
  <c r="T455"/>
  <c r="Q456"/>
  <c r="T456"/>
  <c r="Q457"/>
  <c r="T457"/>
  <c r="Q458"/>
  <c r="T458"/>
  <c r="Q459"/>
  <c r="T459"/>
  <c r="T460"/>
  <c r="Q461"/>
  <c r="T461"/>
  <c r="T462"/>
  <c r="T463"/>
  <c r="Q464"/>
  <c r="T464"/>
  <c r="Q465"/>
  <c r="T465"/>
  <c r="T593"/>
  <c r="Q594"/>
  <c r="T594"/>
  <c r="Q595"/>
  <c r="T595"/>
  <c r="T596"/>
  <c r="T597"/>
  <c r="T598"/>
  <c r="Q599"/>
  <c r="T599"/>
  <c r="T600"/>
  <c r="Q601"/>
  <c r="T601"/>
  <c r="Q602"/>
  <c r="T602"/>
  <c r="Q603"/>
  <c r="T603"/>
  <c r="Q604"/>
  <c r="T604"/>
  <c r="T605"/>
  <c r="T606"/>
  <c r="Q607"/>
  <c r="T607"/>
  <c r="Q608"/>
  <c r="T608"/>
  <c r="T609"/>
  <c r="T610"/>
  <c r="T611"/>
  <c r="T612"/>
  <c r="Q613"/>
  <c r="T613"/>
  <c r="T614"/>
  <c r="Q615"/>
  <c r="T615"/>
  <c r="Q616"/>
  <c r="T616"/>
  <c r="Q617"/>
  <c r="T617"/>
  <c r="T618"/>
  <c r="T619"/>
  <c r="Q620"/>
  <c r="T620"/>
  <c r="T621"/>
  <c r="T622"/>
  <c r="Q623"/>
  <c r="T623"/>
  <c r="Q624"/>
  <c r="T624"/>
  <c r="T625"/>
  <c r="T626"/>
  <c r="Q627"/>
  <c r="T627"/>
  <c r="T628"/>
  <c r="T629"/>
  <c r="T630"/>
  <c r="Q631"/>
  <c r="T631"/>
  <c r="Q632"/>
  <c r="T632"/>
  <c r="T633"/>
  <c r="T634"/>
  <c r="Q635"/>
  <c r="T635"/>
  <c r="Q636"/>
  <c r="T636"/>
  <c r="T637"/>
  <c r="T638"/>
  <c r="Q639"/>
  <c r="T639"/>
  <c r="Q640"/>
  <c r="T640"/>
  <c r="Q641"/>
  <c r="T641"/>
  <c r="T642"/>
  <c r="Q643"/>
  <c r="T643"/>
  <c r="T644"/>
  <c r="T645"/>
  <c r="T646"/>
  <c r="Q647"/>
  <c r="T647"/>
  <c r="T648"/>
  <c r="T649"/>
  <c r="T650"/>
  <c r="Q651"/>
  <c r="T651"/>
  <c r="T652"/>
  <c r="Q653"/>
  <c r="T653"/>
  <c r="T654"/>
  <c r="Q655"/>
  <c r="T655"/>
  <c r="Q656"/>
  <c r="T656"/>
  <c r="Q657"/>
  <c r="T657"/>
  <c r="T658"/>
  <c r="T659"/>
  <c r="Q660"/>
  <c r="T660"/>
  <c r="Q661"/>
  <c r="T661"/>
  <c r="T662"/>
  <c r="Q663"/>
  <c r="T663"/>
  <c r="Q664"/>
  <c r="T664"/>
  <c r="Q665"/>
  <c r="T665"/>
  <c r="T666"/>
  <c r="Q667"/>
  <c r="T667"/>
  <c r="T668"/>
  <c r="T669"/>
  <c r="T670"/>
  <c r="T671"/>
  <c r="Q672"/>
  <c r="T672"/>
  <c r="T673"/>
  <c r="T674"/>
  <c r="Q675"/>
  <c r="T675"/>
  <c r="Q676"/>
  <c r="T676"/>
  <c r="T677"/>
  <c r="T678"/>
  <c r="T679"/>
  <c r="Q680"/>
  <c r="T680"/>
  <c r="Q681"/>
  <c r="T681"/>
  <c r="T682"/>
  <c r="Q683"/>
  <c r="T683"/>
  <c r="Q684"/>
  <c r="T684"/>
  <c r="Q685"/>
  <c r="T685"/>
  <c r="T686"/>
  <c r="Q687"/>
  <c r="T687"/>
  <c r="Q688"/>
  <c r="T688"/>
  <c r="T689"/>
  <c r="T690"/>
  <c r="Q691"/>
  <c r="T691"/>
  <c r="Q692"/>
  <c r="T692"/>
  <c r="T693"/>
  <c r="T694"/>
  <c r="Q695"/>
  <c r="T695"/>
  <c r="Q696"/>
  <c r="T696"/>
  <c r="T697"/>
  <c r="T698"/>
  <c r="Q699"/>
  <c r="T699"/>
  <c r="T700"/>
  <c r="Q701"/>
  <c r="T701"/>
  <c r="Q702"/>
  <c r="T702"/>
  <c r="Q703"/>
  <c r="T703"/>
  <c r="Q704"/>
  <c r="T704"/>
  <c r="Q705"/>
  <c r="T705"/>
  <c r="T706"/>
  <c r="Q707"/>
  <c r="T707"/>
  <c r="Q708"/>
  <c r="T708"/>
  <c r="T709"/>
  <c r="T710"/>
  <c r="Q711"/>
  <c r="T711"/>
  <c r="Q712"/>
  <c r="T712"/>
  <c r="T713"/>
  <c r="T714"/>
  <c r="Q715"/>
  <c r="T715"/>
  <c r="Q716"/>
  <c r="T716"/>
  <c r="T717"/>
  <c r="T718"/>
  <c r="T719"/>
  <c r="T720"/>
  <c r="T721"/>
  <c r="T722"/>
  <c r="Q723"/>
  <c r="T723"/>
  <c r="T724"/>
  <c r="T725"/>
  <c r="T726"/>
  <c r="T727"/>
  <c r="Q728"/>
  <c r="T728"/>
  <c r="Q729"/>
  <c r="T729"/>
  <c r="T730"/>
  <c r="Q731"/>
  <c r="T731"/>
  <c r="Q732"/>
  <c r="T732"/>
  <c r="T733"/>
  <c r="T734"/>
  <c r="Q735"/>
  <c r="T735"/>
  <c r="Q736"/>
  <c r="T736"/>
  <c r="T737"/>
  <c r="Q738"/>
  <c r="T738"/>
  <c r="Q739"/>
  <c r="T739"/>
  <c r="Q740"/>
  <c r="T740"/>
  <c r="T741"/>
  <c r="T742"/>
  <c r="Q743"/>
  <c r="T743"/>
  <c r="Q744"/>
  <c r="T744"/>
  <c r="Q745"/>
  <c r="T745"/>
  <c r="T746"/>
  <c r="Q747"/>
  <c r="T747"/>
  <c r="Q748"/>
  <c r="T748"/>
  <c r="Q749"/>
  <c r="T749"/>
  <c r="T750"/>
  <c r="Q931"/>
  <c r="T931"/>
  <c r="Q932"/>
  <c r="T932"/>
  <c r="Q933"/>
  <c r="T933"/>
  <c r="T934"/>
  <c r="Q935"/>
  <c r="T935"/>
  <c r="Q936"/>
  <c r="T936"/>
  <c r="Q937"/>
  <c r="T937"/>
  <c r="T938"/>
  <c r="Q939"/>
  <c r="T939"/>
  <c r="Q940"/>
  <c r="T940"/>
  <c r="Q941"/>
  <c r="T941"/>
  <c r="T942"/>
  <c r="Q943"/>
  <c r="T943"/>
  <c r="Q944"/>
  <c r="T944"/>
  <c r="Q945"/>
  <c r="T945"/>
  <c r="T946"/>
  <c r="Q947"/>
  <c r="T947"/>
  <c r="Q948"/>
  <c r="T948"/>
  <c r="Q949"/>
  <c r="T949"/>
  <c r="T950"/>
  <c r="Q951"/>
  <c r="T951"/>
  <c r="Q952"/>
  <c r="T952"/>
  <c r="Q953"/>
  <c r="T953"/>
  <c r="T954"/>
  <c r="Q955"/>
  <c r="T955"/>
  <c r="Q956"/>
  <c r="T956"/>
  <c r="Q957"/>
  <c r="T957"/>
  <c r="T958"/>
  <c r="Q959"/>
  <c r="T959"/>
  <c r="T960"/>
  <c r="Q961"/>
  <c r="T961"/>
  <c r="T962"/>
  <c r="Q963"/>
  <c r="T963"/>
  <c r="Q964"/>
  <c r="T964"/>
  <c r="Q965"/>
  <c r="T965"/>
  <c r="T966"/>
  <c r="Q967"/>
  <c r="T967"/>
  <c r="Q968"/>
  <c r="T968"/>
  <c r="Q969"/>
  <c r="T969"/>
  <c r="T970"/>
  <c r="Q971"/>
  <c r="T971"/>
  <c r="Q972"/>
  <c r="T972"/>
  <c r="Q973"/>
  <c r="T973"/>
  <c r="T974"/>
  <c r="Q975"/>
  <c r="T975"/>
  <c r="Q976"/>
  <c r="T976"/>
  <c r="Q977"/>
  <c r="T977"/>
  <c r="T978"/>
  <c r="Q979"/>
  <c r="T979"/>
  <c r="Q980"/>
  <c r="T980"/>
  <c r="Q981"/>
  <c r="T981"/>
  <c r="T982"/>
  <c r="Q983"/>
  <c r="T983"/>
  <c r="Q984"/>
  <c r="T984"/>
  <c r="Q985"/>
  <c r="T985"/>
  <c r="T986"/>
  <c r="Q987"/>
  <c r="T987"/>
  <c r="Q988"/>
  <c r="T988"/>
  <c r="Q989"/>
  <c r="T989"/>
  <c r="T990"/>
  <c r="T991"/>
  <c r="Q992"/>
  <c r="T992"/>
  <c r="T993"/>
  <c r="T994"/>
  <c r="Q995"/>
  <c r="T995"/>
  <c r="Q996"/>
  <c r="T996"/>
  <c r="T997"/>
  <c r="Q998"/>
  <c r="T998"/>
  <c r="Q999"/>
  <c r="T999"/>
  <c r="Q1000"/>
  <c r="T1000"/>
  <c r="T1001"/>
  <c r="T1002"/>
  <c r="Q1003"/>
  <c r="T1003"/>
  <c r="Q1004"/>
  <c r="T1004"/>
  <c r="T1005"/>
  <c r="Q1006"/>
  <c r="T1006"/>
  <c r="Q1007"/>
  <c r="T1007"/>
  <c r="Q1008"/>
  <c r="T1008"/>
  <c r="T1009"/>
  <c r="T1010"/>
  <c r="Q1011"/>
  <c r="T1011"/>
  <c r="Q1012"/>
  <c r="T1012"/>
  <c r="T1013"/>
  <c r="Q1014"/>
  <c r="T1014"/>
  <c r="Q1015"/>
  <c r="T1015"/>
  <c r="Q1016"/>
  <c r="T1016"/>
  <c r="T1017"/>
  <c r="T1018"/>
  <c r="Q1019"/>
  <c r="T1019"/>
  <c r="Q1020"/>
  <c r="T1020"/>
  <c r="T1021"/>
  <c r="Q1022"/>
  <c r="T1022"/>
  <c r="Q1023"/>
  <c r="T1023"/>
  <c r="Q1024"/>
  <c r="T1024"/>
  <c r="T1025"/>
  <c r="T1026"/>
  <c r="Q1027"/>
  <c r="T1027"/>
  <c r="T1028"/>
  <c r="Q1029"/>
  <c r="T1029"/>
  <c r="Q1030"/>
  <c r="T1030"/>
  <c r="Q1031"/>
  <c r="T1031"/>
  <c r="T1032"/>
  <c r="Q1033"/>
  <c r="T1033"/>
  <c r="T1034"/>
  <c r="T1035"/>
  <c r="Q1036"/>
  <c r="T1036"/>
  <c r="Q1037"/>
  <c r="T1037"/>
  <c r="T1038"/>
  <c r="Q1039"/>
  <c r="T1039"/>
  <c r="T1040"/>
  <c r="T1041"/>
  <c r="T1042"/>
  <c r="Q1043"/>
  <c r="T1043"/>
  <c r="Q1044"/>
  <c r="T1044"/>
  <c r="T1045"/>
  <c r="Q1046"/>
  <c r="T1046"/>
  <c r="Q1047"/>
  <c r="T1047"/>
  <c r="Q1048"/>
  <c r="T1048"/>
  <c r="T1049"/>
  <c r="T1050"/>
  <c r="T1051"/>
  <c r="Q1052"/>
  <c r="T1052"/>
  <c r="T1053"/>
  <c r="T1054"/>
  <c r="Q1055"/>
  <c r="T1055"/>
  <c r="Q1056"/>
  <c r="T1056"/>
  <c r="Q1057"/>
  <c r="T1057"/>
  <c r="T1058"/>
  <c r="Q1059"/>
  <c r="T1059"/>
  <c r="Q1060"/>
  <c r="T1060"/>
  <c r="Q1061"/>
  <c r="T1061"/>
  <c r="T1062"/>
  <c r="Q1063"/>
  <c r="T1063"/>
  <c r="Q1064"/>
  <c r="T1064"/>
  <c r="Q1065"/>
  <c r="T1065"/>
  <c r="T1066"/>
  <c r="Q1067"/>
  <c r="T1067"/>
  <c r="Q1068"/>
  <c r="T1068"/>
  <c r="Q1069"/>
  <c r="T1069"/>
  <c r="T1070"/>
  <c r="Q1071"/>
  <c r="T1071"/>
  <c r="Q1072"/>
  <c r="T1072"/>
  <c r="Q1073"/>
  <c r="T1073"/>
  <c r="T1074"/>
  <c r="Q1075"/>
  <c r="T1075"/>
  <c r="Q1076"/>
  <c r="T1076"/>
  <c r="T1077"/>
  <c r="Q1078"/>
  <c r="T1078"/>
  <c r="Q1079"/>
  <c r="T1079"/>
  <c r="Q1080"/>
  <c r="T1080"/>
  <c r="T1081"/>
  <c r="T1082"/>
  <c r="Q1083"/>
  <c r="T1083"/>
  <c r="Q1084"/>
  <c r="T1084"/>
  <c r="T1085"/>
  <c r="Q1086"/>
  <c r="T1086"/>
  <c r="Q1087"/>
  <c r="T1087"/>
  <c r="Q1088"/>
  <c r="T1088"/>
  <c r="T1089"/>
  <c r="T1090"/>
  <c r="Q1091"/>
  <c r="T1091"/>
  <c r="Q1092"/>
  <c r="T1092"/>
  <c r="T1093"/>
  <c r="Q1094"/>
  <c r="T1094"/>
  <c r="Q1095"/>
  <c r="T1095"/>
  <c r="Q1096"/>
  <c r="T1096"/>
  <c r="T1097"/>
  <c r="T1098"/>
  <c r="Q1099"/>
  <c r="T1099"/>
  <c r="Q1100"/>
  <c r="T1100"/>
  <c r="Q1101"/>
  <c r="T1101"/>
  <c r="Q1102"/>
  <c r="T1102"/>
  <c r="Q1103"/>
  <c r="T1103"/>
  <c r="Q1104"/>
  <c r="T1104"/>
  <c r="Q1105"/>
  <c r="T1105"/>
  <c r="Q1106"/>
  <c r="T1106"/>
  <c r="Q1107"/>
  <c r="T1107"/>
  <c r="T1108"/>
  <c r="Q1109"/>
  <c r="T1109"/>
  <c r="T1110"/>
  <c r="Q1111"/>
  <c r="T1111"/>
  <c r="Q1112"/>
  <c r="T1112"/>
  <c r="Q1113"/>
  <c r="T1113"/>
  <c r="T1114"/>
  <c r="Q1115"/>
  <c r="T1115"/>
  <c r="Q1116"/>
  <c r="T1116"/>
  <c r="Q1117"/>
  <c r="T1117"/>
  <c r="T1118"/>
  <c r="Q1119"/>
  <c r="T1119"/>
  <c r="Q1120"/>
  <c r="T1120"/>
  <c r="Q1121"/>
  <c r="T1121"/>
  <c r="T1122"/>
  <c r="Q1123"/>
  <c r="T1123"/>
  <c r="T1124"/>
  <c r="Q1125"/>
  <c r="T1125"/>
  <c r="T1126"/>
  <c r="Q1127"/>
  <c r="T1127"/>
  <c r="Q1128"/>
  <c r="T1128"/>
  <c r="T1129"/>
  <c r="Q1130"/>
  <c r="T1130"/>
  <c r="Q1131"/>
  <c r="T1131"/>
  <c r="T1132"/>
  <c r="Q1133"/>
  <c r="T1133"/>
  <c r="T1134"/>
  <c r="T1135"/>
  <c r="Q1136"/>
  <c r="T1136"/>
  <c r="Q1137"/>
  <c r="T1137"/>
  <c r="T1138"/>
  <c r="T1139"/>
  <c r="Q1140"/>
  <c r="T1140"/>
  <c r="Q1141"/>
  <c r="T1141"/>
  <c r="T1142"/>
  <c r="Q1143"/>
  <c r="T1143"/>
  <c r="T1144"/>
  <c r="T1145"/>
  <c r="T1146"/>
  <c r="Q1147"/>
  <c r="T1147"/>
  <c r="Q1148"/>
  <c r="T1148"/>
  <c r="Q1149"/>
  <c r="T1149"/>
  <c r="T1150"/>
  <c r="Q1151"/>
  <c r="T1151"/>
  <c r="Q1152"/>
  <c r="T1152"/>
  <c r="Q1153"/>
  <c r="T1153"/>
  <c r="T1154"/>
  <c r="Q1155"/>
  <c r="T1155"/>
  <c r="Q1156"/>
  <c r="T1156"/>
  <c r="Q1157"/>
  <c r="T1157"/>
  <c r="T1158"/>
  <c r="Q1159"/>
  <c r="T1159"/>
  <c r="Q1160"/>
  <c r="T1160"/>
  <c r="T1161"/>
  <c r="T1162"/>
  <c r="T1163"/>
  <c r="Q1164"/>
  <c r="T1164"/>
  <c r="Q1165"/>
  <c r="T1165"/>
  <c r="Q1166"/>
  <c r="T1166"/>
  <c r="Q1167"/>
  <c r="T1167"/>
  <c r="Q1168"/>
  <c r="T1168"/>
  <c r="Q1169"/>
  <c r="T1169"/>
  <c r="Q1170"/>
  <c r="T1170"/>
  <c r="Q1171"/>
  <c r="T1171"/>
  <c r="Q1172"/>
  <c r="T1172"/>
  <c r="Q1173"/>
  <c r="T1173"/>
  <c r="T1174"/>
  <c r="Q1175"/>
  <c r="T1175"/>
  <c r="Q1176"/>
  <c r="T1176"/>
  <c r="Q1177"/>
  <c r="T1177"/>
  <c r="T1178"/>
  <c r="Q1179"/>
  <c r="T1179"/>
  <c r="Q1180"/>
  <c r="T1180"/>
  <c r="T1181"/>
  <c r="T1182"/>
  <c r="Q1183"/>
  <c r="T1183"/>
  <c r="Q1184"/>
  <c r="T1184"/>
  <c r="Q1185"/>
  <c r="T1185"/>
  <c r="T1186"/>
  <c r="Q1187"/>
  <c r="T1187"/>
  <c r="Q1188"/>
  <c r="T1188"/>
  <c r="T1189"/>
  <c r="Q1190"/>
  <c r="T1190"/>
  <c r="Q1191"/>
  <c r="T1191"/>
  <c r="T1192"/>
  <c r="T1193"/>
  <c r="Q1194"/>
  <c r="T1194"/>
  <c r="Q1195"/>
  <c r="T1195"/>
  <c r="T1196"/>
  <c r="Q1197"/>
  <c r="T1197"/>
  <c r="Q1198"/>
  <c r="T1198"/>
  <c r="Q1199"/>
  <c r="T1199"/>
  <c r="T1200"/>
  <c r="Q1201"/>
  <c r="T1201"/>
  <c r="Q1202"/>
  <c r="T1202"/>
  <c r="Q1203"/>
  <c r="T1203"/>
  <c r="T1204"/>
  <c r="Q1205"/>
  <c r="T1205"/>
  <c r="Q1206"/>
  <c r="T1206"/>
  <c r="Q1207"/>
  <c r="T1207"/>
  <c r="T1208"/>
  <c r="Q1209"/>
  <c r="T1209"/>
  <c r="Q1210"/>
  <c r="T1210"/>
  <c r="Q1211"/>
  <c r="T1211"/>
  <c r="Q1212"/>
  <c r="T1212"/>
  <c r="Q1213"/>
  <c r="T1213"/>
  <c r="Q1214"/>
  <c r="T1214"/>
  <c r="Q1215"/>
  <c r="T1215"/>
  <c r="Q1216"/>
  <c r="T1216"/>
  <c r="Q1217"/>
  <c r="T1217"/>
  <c r="T1218"/>
  <c r="Q1219"/>
  <c r="T1219"/>
  <c r="T1220"/>
  <c r="T1221"/>
  <c r="T1222"/>
  <c r="T1223"/>
  <c r="T1224"/>
  <c r="T1225"/>
  <c r="Q1226"/>
  <c r="T1226"/>
  <c r="Q1227"/>
  <c r="T1227"/>
  <c r="T1228"/>
  <c r="Q1229"/>
  <c r="T1229"/>
  <c r="Q1230"/>
  <c r="T1230"/>
  <c r="T1231"/>
  <c r="T1232"/>
  <c r="Q1233"/>
  <c r="T1233"/>
  <c r="Q1234"/>
  <c r="T1234"/>
  <c r="Q1235"/>
  <c r="T1235"/>
  <c r="T1236"/>
  <c r="Q1237"/>
  <c r="T1237"/>
  <c r="Q1238"/>
  <c r="T1238"/>
  <c r="Q1239"/>
  <c r="T1239"/>
  <c r="T1240"/>
  <c r="Q1241"/>
  <c r="T1241"/>
  <c r="Q1242"/>
  <c r="T1242"/>
  <c r="Q1243"/>
  <c r="T1243"/>
  <c r="T1244"/>
  <c r="Q1245"/>
  <c r="T1245"/>
  <c r="Q1246"/>
  <c r="T1246"/>
  <c r="Q1247"/>
  <c r="T1247"/>
  <c r="T1248"/>
  <c r="Q1249"/>
  <c r="T1249"/>
  <c r="Q1250"/>
  <c r="T1250"/>
  <c r="T1251"/>
  <c r="Q1252"/>
  <c r="T1252"/>
  <c r="Q1253"/>
  <c r="T1253"/>
  <c r="T1254"/>
  <c r="Q1255"/>
  <c r="T1255"/>
  <c r="T1256"/>
  <c r="T1257"/>
  <c r="Q1258"/>
  <c r="T1258"/>
  <c r="Q1259"/>
  <c r="T1259"/>
  <c r="T1260"/>
  <c r="Q1261"/>
  <c r="T1261"/>
  <c r="Q1262"/>
  <c r="T1262"/>
  <c r="T1263"/>
  <c r="T1264"/>
  <c r="T1265"/>
  <c r="Q1266"/>
  <c r="T1266"/>
  <c r="T1267"/>
  <c r="T1268"/>
  <c r="T1269"/>
  <c r="T1270"/>
  <c r="Q1271"/>
  <c r="T1271"/>
  <c r="T1272"/>
  <c r="T1273"/>
  <c r="T1274"/>
  <c r="Q1275"/>
  <c r="T1275"/>
  <c r="T1276"/>
  <c r="Q1277"/>
  <c r="T1277"/>
  <c r="Q1278"/>
  <c r="T1278"/>
  <c r="Q1279"/>
  <c r="T1279"/>
  <c r="T1280"/>
  <c r="Q1281"/>
  <c r="T1281"/>
  <c r="Q1282"/>
  <c r="T1282"/>
  <c r="Q1283"/>
  <c r="T1283"/>
  <c r="T1284"/>
  <c r="Q1285"/>
  <c r="T1285"/>
  <c r="Q1286"/>
  <c r="T1286"/>
  <c r="Q1287"/>
  <c r="T1287"/>
  <c r="T1288"/>
  <c r="Q1289"/>
  <c r="T1289"/>
  <c r="Q1290"/>
  <c r="T1290"/>
  <c r="T1291"/>
  <c r="Q1292"/>
  <c r="T1292"/>
  <c r="T1293"/>
  <c r="Q1294"/>
  <c r="T1294"/>
  <c r="Q1295"/>
  <c r="T1295"/>
  <c r="T1296"/>
  <c r="Q1297"/>
  <c r="T1297"/>
  <c r="Q1298"/>
  <c r="T1298"/>
  <c r="Q1299"/>
  <c r="T1299"/>
  <c r="T1300"/>
  <c r="Q1301"/>
  <c r="T1301"/>
  <c r="Q1302"/>
  <c r="T1302"/>
  <c r="Q1303"/>
  <c r="T1303"/>
  <c r="T1304"/>
  <c r="T1305"/>
  <c r="Q1306"/>
  <c r="T1306"/>
  <c r="Q1307"/>
  <c r="T1307"/>
  <c r="Q1308"/>
  <c r="T1308"/>
  <c r="Q1309"/>
  <c r="T1309"/>
  <c r="Q1310"/>
  <c r="T1310"/>
  <c r="Q1311"/>
  <c r="T1311"/>
  <c r="T1312"/>
  <c r="Q1313"/>
  <c r="T1313"/>
  <c r="Q1314"/>
  <c r="T1314"/>
  <c r="Q1315"/>
  <c r="T1315"/>
  <c r="T1316"/>
  <c r="Q1317"/>
  <c r="T1317"/>
  <c r="Q1318"/>
  <c r="T1318"/>
  <c r="Q1319"/>
  <c r="T1319"/>
  <c r="T1320"/>
  <c r="Q1321"/>
  <c r="T1321"/>
  <c r="T1322"/>
  <c r="Q1323"/>
  <c r="T1323"/>
  <c r="Q1324"/>
  <c r="T1324"/>
  <c r="Q1325"/>
  <c r="T1325"/>
  <c r="Q1326"/>
  <c r="T1326"/>
  <c r="T1327"/>
  <c r="T1328"/>
  <c r="Q1329"/>
  <c r="T1329"/>
  <c r="Q1330"/>
  <c r="T1330"/>
  <c r="Q1331"/>
  <c r="T1331"/>
  <c r="T1332"/>
  <c r="Q1333"/>
  <c r="T1333"/>
  <c r="T1334"/>
  <c r="T1335"/>
  <c r="T1336"/>
  <c r="T1337"/>
  <c r="Q1338"/>
  <c r="T1338"/>
  <c r="Q1339"/>
  <c r="T1339"/>
  <c r="T1340"/>
  <c r="T1341"/>
  <c r="Q1342"/>
  <c r="T1342"/>
  <c r="Q1343"/>
  <c r="T1343"/>
  <c r="Q1344"/>
  <c r="T1344"/>
  <c r="T1345"/>
  <c r="Q1346"/>
  <c r="T1346"/>
  <c r="Q1347"/>
  <c r="T1347"/>
  <c r="Q1348"/>
  <c r="T1348"/>
  <c r="T1349"/>
  <c r="T1350"/>
  <c r="Q1351"/>
  <c r="T1351"/>
  <c r="T1352"/>
  <c r="Q1353"/>
  <c r="T1353"/>
  <c r="Q1354"/>
  <c r="T1354"/>
  <c r="Q1355"/>
  <c r="T1355"/>
  <c r="Q1356"/>
  <c r="T1356"/>
  <c r="Q1357"/>
  <c r="T1357"/>
  <c r="Q1358"/>
  <c r="T1358"/>
  <c r="Q1359"/>
  <c r="T1359"/>
  <c r="Q1360"/>
  <c r="T1360"/>
  <c r="Q1361"/>
  <c r="T1361"/>
  <c r="Q1362"/>
  <c r="T1362"/>
  <c r="Q1363"/>
  <c r="T1363"/>
  <c r="Q1364"/>
  <c r="T1364"/>
  <c r="Q1365"/>
  <c r="T1365"/>
  <c r="T1366"/>
  <c r="Q1367"/>
  <c r="T1367"/>
  <c r="Q1368"/>
  <c r="T1368"/>
  <c r="T1369"/>
  <c r="Q1370"/>
  <c r="T1370"/>
  <c r="Q1371"/>
  <c r="T1371"/>
  <c r="Q1372"/>
  <c r="T1372"/>
  <c r="T1373"/>
  <c r="Q1374"/>
  <c r="T1374"/>
  <c r="Q1375"/>
  <c r="T1375"/>
  <c r="Q1376"/>
  <c r="T1376"/>
  <c r="T1377"/>
  <c r="Q1378"/>
  <c r="T1378"/>
  <c r="Q1415"/>
  <c r="T1415"/>
  <c r="Q1416"/>
  <c r="T1416"/>
  <c r="Q1417"/>
  <c r="T1417"/>
  <c r="T1418"/>
  <c r="T1419"/>
  <c r="T1420"/>
  <c r="Q1421"/>
  <c r="T1421"/>
  <c r="Q1422"/>
  <c r="T1422"/>
  <c r="T1423"/>
  <c r="Q1424"/>
  <c r="T1424"/>
  <c r="Q1425"/>
  <c r="T1425"/>
  <c r="T1426"/>
  <c r="Q1427"/>
  <c r="T1427"/>
  <c r="Q1428"/>
  <c r="T1428"/>
  <c r="Q1429"/>
  <c r="T1429"/>
  <c r="T1430"/>
  <c r="T1431"/>
  <c r="Q1432"/>
  <c r="T1432"/>
  <c r="Q1433"/>
  <c r="T1433"/>
  <c r="T1434"/>
  <c r="T1435"/>
  <c r="T1436"/>
  <c r="Q1437"/>
  <c r="T1437"/>
  <c r="Q1438"/>
  <c r="T1438"/>
  <c r="Q1439"/>
  <c r="T1439"/>
  <c r="T1440"/>
  <c r="Q1441"/>
  <c r="T1441"/>
  <c r="T1442"/>
  <c r="Q1443"/>
  <c r="T1443"/>
  <c r="Q1444"/>
  <c r="T1444"/>
  <c r="Q1445"/>
  <c r="T1445"/>
  <c r="T1446"/>
  <c r="Q1447"/>
  <c r="T1447"/>
  <c r="T1448"/>
  <c r="Q1449"/>
  <c r="T1449"/>
  <c r="Q1450"/>
  <c r="T1450"/>
  <c r="T1451"/>
  <c r="Q1452"/>
  <c r="T1452"/>
  <c r="Q1453"/>
  <c r="T1453"/>
  <c r="T1454"/>
  <c r="T1455"/>
  <c r="Q1456"/>
  <c r="T1456"/>
  <c r="T1457"/>
  <c r="T1458"/>
  <c r="Q1459"/>
  <c r="T1459"/>
  <c r="Q1460"/>
  <c r="T1460"/>
  <c r="T1461"/>
  <c r="T1462"/>
  <c r="Q1463"/>
  <c r="T1463"/>
  <c r="Q1464"/>
  <c r="T1464"/>
  <c r="Q1465"/>
  <c r="T1465"/>
  <c r="T1466"/>
  <c r="Q1467"/>
  <c r="T1467"/>
  <c r="T1468"/>
  <c r="Q1469"/>
  <c r="T1469"/>
  <c r="T1470"/>
  <c r="Q1471"/>
  <c r="T1471"/>
  <c r="Q1472"/>
  <c r="T1472"/>
  <c r="Q1473"/>
  <c r="T1473"/>
  <c r="T1474"/>
  <c r="Q1475"/>
  <c r="T1475"/>
  <c r="Q1476"/>
  <c r="T1476"/>
  <c r="Q1477"/>
  <c r="T1477"/>
  <c r="T1478"/>
  <c r="Q1479"/>
  <c r="T1479"/>
  <c r="Q1480"/>
  <c r="T1480"/>
  <c r="Q1481"/>
  <c r="T1481"/>
  <c r="T1482"/>
  <c r="T1483"/>
  <c r="Q1484"/>
  <c r="T1484"/>
  <c r="Q1485"/>
  <c r="T1485"/>
  <c r="Q1486"/>
  <c r="T1486"/>
  <c r="T1487"/>
  <c r="Q1488"/>
  <c r="T1488"/>
  <c r="Q1489"/>
  <c r="T1489"/>
  <c r="T1490"/>
  <c r="Q1491"/>
  <c r="T1491"/>
  <c r="T1492"/>
  <c r="T1493"/>
  <c r="T1494"/>
  <c r="Q1495"/>
  <c r="T1495"/>
  <c r="T1496"/>
  <c r="T1497"/>
  <c r="T1498"/>
  <c r="Q1499"/>
  <c r="T1499"/>
  <c r="T1500"/>
  <c r="T1501"/>
  <c r="Q1502"/>
  <c r="T1502"/>
  <c r="Q1503"/>
  <c r="T1503"/>
  <c r="Q1504"/>
  <c r="T1504"/>
  <c r="Q1505"/>
  <c r="T1505"/>
  <c r="Q1506"/>
  <c r="T1506"/>
  <c r="Q1507"/>
  <c r="T1507"/>
  <c r="T1508"/>
  <c r="Q1509"/>
  <c r="T1509"/>
  <c r="T1510"/>
  <c r="Q1511"/>
  <c r="T1511"/>
  <c r="Q1512"/>
  <c r="T1512"/>
  <c r="T1513"/>
  <c r="Q1514"/>
  <c r="T1514"/>
  <c r="Q1515"/>
  <c r="T1515"/>
  <c r="Q1516"/>
  <c r="T1516"/>
  <c r="Q1517"/>
  <c r="T1518"/>
  <c r="Q1519"/>
  <c r="T1519"/>
  <c r="Q1520"/>
  <c r="T1520"/>
  <c r="Q1521"/>
  <c r="T1521"/>
  <c r="T1522"/>
  <c r="Q1523"/>
  <c r="T1523"/>
  <c r="T1524"/>
  <c r="Q1525"/>
  <c r="T1525"/>
  <c r="Q1526"/>
  <c r="T1526"/>
  <c r="Q1527"/>
  <c r="T1527"/>
  <c r="Q1528"/>
  <c r="T1528"/>
  <c r="Q1529"/>
  <c r="T1529"/>
  <c r="Q1530"/>
  <c r="T1530"/>
  <c r="Q1531"/>
  <c r="T1531"/>
  <c r="Q1532"/>
  <c r="T1532"/>
  <c r="Q1533"/>
  <c r="T1533"/>
  <c r="Q1534"/>
  <c r="T1534"/>
  <c r="Q1535"/>
  <c r="T1535"/>
  <c r="Q1536"/>
  <c r="T1536"/>
  <c r="Q1537"/>
  <c r="T1537"/>
  <c r="Q1538"/>
  <c r="T1538"/>
  <c r="T1539"/>
  <c r="Q1540"/>
  <c r="T1540"/>
  <c r="Q1541"/>
  <c r="T1541"/>
  <c r="T1542"/>
  <c r="T1543"/>
  <c r="Q1544"/>
  <c r="T1544"/>
  <c r="Q1545"/>
  <c r="T1545"/>
  <c r="Q1546"/>
  <c r="T1546"/>
  <c r="Q1547"/>
  <c r="T1547"/>
  <c r="Q1548"/>
  <c r="T1548"/>
  <c r="Q1549"/>
  <c r="T1549"/>
  <c r="Q1550"/>
  <c r="T1550"/>
  <c r="Q1551"/>
  <c r="T1551"/>
  <c r="Q1552"/>
  <c r="T1552"/>
  <c r="Q1553"/>
  <c r="T1553"/>
  <c r="T1554"/>
  <c r="Q1555"/>
  <c r="T1555"/>
  <c r="T1556"/>
  <c r="Q1557"/>
  <c r="T1557"/>
  <c r="Q1558"/>
  <c r="T1558"/>
  <c r="Q1559"/>
  <c r="T1559"/>
  <c r="Q1560"/>
  <c r="T1560"/>
  <c r="Q1561"/>
  <c r="T1561"/>
  <c r="Q1562"/>
  <c r="T1562"/>
  <c r="Q1563"/>
  <c r="T1563"/>
  <c r="Q1564"/>
  <c r="T1564"/>
  <c r="Q1565"/>
  <c r="T1565"/>
  <c r="Q1566"/>
  <c r="T1566"/>
  <c r="Q1567"/>
  <c r="T1567"/>
  <c r="T1568"/>
  <c r="Q1569"/>
  <c r="T1569"/>
  <c r="T1570"/>
  <c r="Q1571"/>
  <c r="T1571"/>
  <c r="Q1572"/>
  <c r="T1572"/>
  <c r="Q1573"/>
  <c r="T1573"/>
  <c r="T1574"/>
  <c r="Q1575"/>
  <c r="T1575"/>
  <c r="Q1576"/>
  <c r="T1576"/>
  <c r="T1577"/>
  <c r="Q1578"/>
  <c r="T1578"/>
  <c r="T1579"/>
  <c r="T1580"/>
  <c r="T1581"/>
  <c r="T1582"/>
  <c r="T1583"/>
  <c r="Q1584"/>
  <c r="T1584"/>
  <c r="Q1585"/>
  <c r="T1585"/>
  <c r="T1586"/>
  <c r="Q1587"/>
  <c r="T1587"/>
  <c r="Q1588"/>
  <c r="T1588"/>
  <c r="Q1589"/>
  <c r="T1589"/>
  <c r="Q1590"/>
  <c r="T1590"/>
  <c r="Q1591"/>
  <c r="T1591"/>
  <c r="Q1592"/>
  <c r="T1592"/>
  <c r="Q1593"/>
  <c r="T1593"/>
  <c r="Q1594"/>
  <c r="T1594"/>
  <c r="Q1595"/>
  <c r="T1595"/>
  <c r="Q1596"/>
  <c r="T1596"/>
  <c r="T1597"/>
  <c r="T1598"/>
  <c r="Q1599"/>
  <c r="T1599"/>
  <c r="Q1600"/>
  <c r="T1600"/>
  <c r="T1601"/>
  <c r="Q1602"/>
  <c r="T1602"/>
  <c r="Q1603"/>
  <c r="T1603"/>
  <c r="Q1604"/>
  <c r="T1604"/>
  <c r="Q1605"/>
  <c r="T1605"/>
  <c r="T1606"/>
  <c r="Q1607"/>
  <c r="T1607"/>
  <c r="Q1608"/>
  <c r="T1608"/>
  <c r="Q1609"/>
  <c r="T1609"/>
  <c r="T1610"/>
  <c r="T1611"/>
  <c r="T1612"/>
  <c r="T1613"/>
  <c r="T1614"/>
  <c r="Q1615"/>
  <c r="T1615"/>
  <c r="T1616"/>
  <c r="T1617"/>
  <c r="T1618"/>
  <c r="Q1619"/>
  <c r="T1619"/>
  <c r="T1620"/>
  <c r="Q1621"/>
  <c r="T1621"/>
  <c r="Q1622"/>
  <c r="T1622"/>
  <c r="Q1623"/>
  <c r="T1623"/>
  <c r="Q1624"/>
  <c r="T1624"/>
  <c r="Q1625"/>
  <c r="T1625"/>
  <c r="Q1626"/>
  <c r="T1626"/>
  <c r="T1627"/>
  <c r="T1628"/>
  <c r="T1629"/>
  <c r="T1630"/>
  <c r="Q1631"/>
  <c r="T1631"/>
  <c r="Q1632"/>
  <c r="T1632"/>
  <c r="Q1633"/>
  <c r="T1633"/>
  <c r="T1634"/>
  <c r="Q1635"/>
  <c r="T1635"/>
  <c r="Q1636"/>
  <c r="T1636"/>
  <c r="T1637"/>
  <c r="Q1638"/>
  <c r="T1638"/>
  <c r="Q1639"/>
  <c r="T1639"/>
  <c r="T1640"/>
  <c r="Q1641"/>
  <c r="T1641"/>
  <c r="T1642"/>
  <c r="T1643"/>
  <c r="Q1644"/>
  <c r="T1644"/>
  <c r="Q1645"/>
  <c r="T1645"/>
  <c r="Q1646"/>
  <c r="T1646"/>
  <c r="T1647"/>
  <c r="Q1648"/>
  <c r="T1648"/>
  <c r="Q1649"/>
  <c r="T1649"/>
  <c r="T1650"/>
  <c r="Q1651"/>
  <c r="T1651"/>
  <c r="T1652"/>
  <c r="Q1653"/>
  <c r="T1653"/>
  <c r="T1654"/>
  <c r="T1655"/>
  <c r="Q1656"/>
  <c r="T1656"/>
  <c r="Q1657"/>
  <c r="T1657"/>
  <c r="Q1658"/>
  <c r="T1658"/>
  <c r="Q1659"/>
  <c r="T1659"/>
  <c r="Q1660"/>
  <c r="T1660"/>
  <c r="Q1661"/>
  <c r="T1661"/>
  <c r="Q1662"/>
  <c r="T1662"/>
  <c r="Q1663"/>
  <c r="T1663"/>
  <c r="Q1664"/>
  <c r="T1664"/>
  <c r="T1665"/>
  <c r="T1666"/>
  <c r="Q1667"/>
  <c r="T1667"/>
  <c r="T1668"/>
  <c r="Q1669"/>
  <c r="T1669"/>
  <c r="Q1670"/>
  <c r="T1670"/>
  <c r="Q1671"/>
  <c r="T1671"/>
  <c r="T1672"/>
  <c r="Q1673"/>
  <c r="T1673"/>
  <c r="T1674"/>
  <c r="Q1675"/>
  <c r="T1675"/>
  <c r="Q1676"/>
  <c r="T1676"/>
  <c r="Q1677"/>
  <c r="T1677"/>
  <c r="Q1678"/>
  <c r="T1678"/>
  <c r="Q1679"/>
  <c r="T1679"/>
  <c r="Q1680"/>
  <c r="T1680"/>
  <c r="Q1681"/>
  <c r="T1681"/>
  <c r="Q1682"/>
  <c r="T1682"/>
  <c r="Q1683"/>
  <c r="T1683"/>
  <c r="T1684"/>
  <c r="Q1685"/>
  <c r="T1685"/>
  <c r="T1686"/>
  <c r="Q1687"/>
  <c r="T1687"/>
  <c r="Q1688"/>
  <c r="T1688"/>
  <c r="Q1689"/>
  <c r="T1689"/>
  <c r="T1690"/>
  <c r="Q1691"/>
  <c r="T1691"/>
  <c r="Q1692"/>
  <c r="T1692"/>
  <c r="Q1693"/>
  <c r="T1693"/>
  <c r="Q1694"/>
  <c r="T1694"/>
  <c r="Q1695"/>
  <c r="T1695"/>
  <c r="Q1696"/>
  <c r="T1696"/>
  <c r="Q1697"/>
  <c r="T1697"/>
  <c r="Q1698"/>
  <c r="T1698"/>
  <c r="Q1699"/>
  <c r="T1699"/>
  <c r="Q1700"/>
  <c r="T1700"/>
  <c r="Q1701"/>
  <c r="T1701"/>
  <c r="Q1702"/>
  <c r="T1702"/>
  <c r="T1703"/>
  <c r="Q1704"/>
  <c r="T1704"/>
  <c r="Q1705"/>
  <c r="T1705"/>
  <c r="T1706"/>
  <c r="T1707"/>
  <c r="T1708"/>
  <c r="Q1709"/>
  <c r="T1709"/>
  <c r="T1710"/>
  <c r="Q1711"/>
  <c r="T1711"/>
  <c r="T1712"/>
  <c r="Q1713"/>
  <c r="T1713"/>
  <c r="Q1714"/>
  <c r="T1714"/>
  <c r="Q1715"/>
  <c r="T1715"/>
  <c r="Q1716"/>
  <c r="T1716"/>
  <c r="Q1717"/>
  <c r="T1717"/>
  <c r="Q1718"/>
  <c r="T1718"/>
  <c r="Q1719"/>
  <c r="T1719"/>
  <c r="T1720"/>
  <c r="Q1721"/>
  <c r="T1721"/>
  <c r="T1722"/>
  <c r="Q1723"/>
  <c r="T1723"/>
  <c r="T1724"/>
  <c r="T1725"/>
  <c r="Q1726"/>
  <c r="T1726"/>
  <c r="T1727"/>
  <c r="T1728"/>
  <c r="Q1729"/>
  <c r="T1729"/>
  <c r="Q1730"/>
  <c r="T1730"/>
  <c r="Q1731"/>
  <c r="T1731"/>
  <c r="Q1732"/>
  <c r="T1732"/>
  <c r="T1733"/>
  <c r="T1734"/>
  <c r="Q1735"/>
  <c r="T1735"/>
  <c r="T1736"/>
  <c r="T1737"/>
  <c r="Q1738"/>
  <c r="T1738"/>
  <c r="Q1739"/>
  <c r="T1739"/>
  <c r="Q1740"/>
  <c r="T1740"/>
  <c r="T1741"/>
  <c r="T1742"/>
  <c r="Q1743"/>
  <c r="T1743"/>
  <c r="T1744"/>
  <c r="T1745"/>
  <c r="T1746"/>
  <c r="T1747"/>
  <c r="T1748"/>
  <c r="Q1749"/>
  <c r="T1749"/>
  <c r="Q1750"/>
  <c r="T1750"/>
  <c r="T1751"/>
  <c r="T1752"/>
  <c r="Q1753"/>
  <c r="T1753"/>
  <c r="Q1754"/>
  <c r="T1754"/>
  <c r="T1755"/>
  <c r="T1756"/>
  <c r="Q1757"/>
  <c r="T1757"/>
  <c r="Q1758"/>
  <c r="T1758"/>
  <c r="Q1759"/>
  <c r="T1759"/>
  <c r="T1760"/>
  <c r="Q1761"/>
  <c r="T1761"/>
  <c r="T1762"/>
  <c r="T1763"/>
  <c r="T1764"/>
  <c r="Q1765"/>
  <c r="T1765"/>
  <c r="Q1766"/>
  <c r="T1766"/>
  <c r="Q1768"/>
  <c r="T1768"/>
  <c r="Q1769"/>
  <c r="T1769"/>
  <c r="Q1770"/>
  <c r="T1770"/>
  <c r="T1771"/>
  <c r="Q1772"/>
  <c r="T1772"/>
  <c r="T1773"/>
  <c r="Q1774"/>
  <c r="T1774"/>
  <c r="T1775"/>
  <c r="Q1776"/>
  <c r="T1776"/>
  <c r="Q1777"/>
  <c r="T1777"/>
  <c r="T1778"/>
  <c r="Q1779"/>
  <c r="T1779"/>
  <c r="T1780"/>
  <c r="T1781"/>
  <c r="T1782"/>
  <c r="T1783"/>
  <c r="Q1784"/>
  <c r="T1784"/>
  <c r="T1785"/>
  <c r="Q1786"/>
  <c r="T1786"/>
  <c r="T1787"/>
  <c r="Q1788"/>
  <c r="T1788"/>
  <c r="Q1789"/>
  <c r="T1789"/>
  <c r="Q1790"/>
  <c r="T1790"/>
  <c r="T1791"/>
  <c r="Q1792"/>
  <c r="T1792"/>
  <c r="Q1793"/>
  <c r="T1793"/>
  <c r="T1794"/>
  <c r="Q1795"/>
  <c r="T1795"/>
  <c r="Q1796"/>
  <c r="T1796"/>
  <c r="Q1797"/>
  <c r="T1797"/>
  <c r="Q1798"/>
  <c r="T1798"/>
  <c r="Q1799"/>
  <c r="T1799"/>
  <c r="Q1800"/>
  <c r="T1800"/>
  <c r="Q1801"/>
  <c r="T1801"/>
  <c r="Q1802"/>
  <c r="T1802"/>
  <c r="T1803"/>
  <c r="Q1804"/>
  <c r="T1804"/>
  <c r="T1805"/>
  <c r="T1806"/>
  <c r="T1807"/>
  <c r="Q1808"/>
  <c r="T1808"/>
  <c r="T1809"/>
  <c r="Q1810"/>
  <c r="T1810"/>
  <c r="Q1811"/>
  <c r="T1811"/>
  <c r="Q1812"/>
  <c r="T1812"/>
  <c r="Q1813"/>
  <c r="T1813"/>
  <c r="Q1814"/>
  <c r="T1814"/>
  <c r="T1815"/>
  <c r="Q1816"/>
  <c r="T1816"/>
  <c r="T1817"/>
  <c r="Q1818"/>
  <c r="T1818"/>
  <c r="Q1819"/>
  <c r="T1819"/>
  <c r="T1820"/>
  <c r="Q1821"/>
  <c r="T1821"/>
  <c r="T1822"/>
  <c r="Q1823"/>
  <c r="T1823"/>
  <c r="Q1824"/>
  <c r="T1824"/>
  <c r="Q1825"/>
  <c r="T1825"/>
  <c r="T1826"/>
  <c r="T1827"/>
  <c r="Q1828"/>
  <c r="T1828"/>
  <c r="Q1829"/>
  <c r="T1829"/>
  <c r="T1830"/>
  <c r="T1831"/>
  <c r="Q1832"/>
  <c r="T1832"/>
  <c r="Q1833"/>
  <c r="T1833"/>
  <c r="Q1834"/>
  <c r="T1834"/>
  <c r="Q1835"/>
  <c r="T1835"/>
  <c r="Q1836"/>
  <c r="T1836"/>
  <c r="T1837"/>
  <c r="Q1838"/>
  <c r="T1838"/>
  <c r="Q1839"/>
  <c r="T1839"/>
  <c r="T1840"/>
  <c r="Q1841"/>
  <c r="T1841"/>
  <c r="Q1842"/>
  <c r="T1842"/>
  <c r="T1843"/>
  <c r="T1844"/>
  <c r="Q1845"/>
  <c r="T1845"/>
  <c r="Q1846"/>
  <c r="T1846"/>
  <c r="Q1847"/>
  <c r="T1847"/>
  <c r="T1848"/>
  <c r="Q1849"/>
  <c r="T1849"/>
  <c r="Q1850"/>
  <c r="T1850"/>
  <c r="T1851"/>
  <c r="Q1852"/>
  <c r="T1852"/>
  <c r="T1853"/>
  <c r="Q1854"/>
  <c r="T1854"/>
  <c r="T1855"/>
  <c r="T1856"/>
  <c r="T1857"/>
  <c r="T1858"/>
  <c r="Q1859"/>
  <c r="T1859"/>
  <c r="T1860"/>
  <c r="Q1861"/>
  <c r="T1861"/>
  <c r="Q1862"/>
  <c r="T1862"/>
  <c r="Q1863"/>
  <c r="T1863"/>
  <c r="Q1864"/>
  <c r="T1864"/>
  <c r="Q1865"/>
  <c r="T1865"/>
  <c r="Q1866"/>
  <c r="T1866"/>
  <c r="Q1867"/>
  <c r="T1867"/>
  <c r="Q1868"/>
  <c r="T1868"/>
  <c r="Q1869"/>
  <c r="T1869"/>
  <c r="Q1870"/>
  <c r="T1870"/>
  <c r="T1871"/>
  <c r="T1872"/>
  <c r="Q1873"/>
  <c r="T1873"/>
  <c r="T1874"/>
  <c r="Q1875"/>
  <c r="T1875"/>
  <c r="T1876"/>
  <c r="Q1877"/>
  <c r="T1877"/>
  <c r="Q1878"/>
  <c r="T1878"/>
  <c r="T1879"/>
  <c r="Q1880"/>
  <c r="T1880"/>
  <c r="Q1881"/>
  <c r="T1881"/>
  <c r="Q1882"/>
  <c r="T1882"/>
  <c r="T1883"/>
  <c r="Q1884"/>
  <c r="T1884"/>
  <c r="T1885"/>
  <c r="T1886"/>
  <c r="T1887"/>
  <c r="Q1888"/>
  <c r="T1888"/>
  <c r="Q1889"/>
  <c r="T1889"/>
  <c r="Q1890"/>
  <c r="T1890"/>
  <c r="Q1891"/>
  <c r="T1891"/>
  <c r="T1892"/>
  <c r="T1893"/>
  <c r="Q1894"/>
  <c r="T1894"/>
  <c r="T1895"/>
  <c r="T1896"/>
  <c r="Q1897"/>
  <c r="T1897"/>
  <c r="Q1898"/>
  <c r="T1898"/>
  <c r="T1899"/>
  <c r="T1900"/>
  <c r="Q1901"/>
  <c r="T1901"/>
  <c r="Q1902"/>
  <c r="T1902"/>
  <c r="T1903"/>
  <c r="T1904"/>
  <c r="Q1905"/>
  <c r="T1905"/>
  <c r="Q1906"/>
  <c r="T1906"/>
  <c r="Q1907"/>
  <c r="T1907"/>
  <c r="T1908"/>
  <c r="Q1909"/>
  <c r="T1909"/>
  <c r="Q1910"/>
  <c r="T1910"/>
  <c r="Q1911"/>
  <c r="T1911"/>
  <c r="T1912"/>
  <c r="T1913"/>
  <c r="T1914"/>
  <c r="Q1915"/>
  <c r="T1915"/>
  <c r="Q1916"/>
  <c r="T1916"/>
  <c r="T1917"/>
  <c r="Q1918"/>
  <c r="T1918"/>
  <c r="Q1919"/>
  <c r="T1919"/>
  <c r="T1920"/>
  <c r="T1921"/>
  <c r="Q1922"/>
  <c r="T1922"/>
  <c r="Q1923"/>
  <c r="T1923"/>
  <c r="T1924"/>
  <c r="Q1925"/>
  <c r="T1925"/>
  <c r="Q1926"/>
  <c r="T1926"/>
  <c r="Q1927"/>
  <c r="T1927"/>
  <c r="T1928"/>
  <c r="Q1929"/>
  <c r="T1929"/>
  <c r="Q1930"/>
  <c r="T1930"/>
  <c r="Q1931"/>
  <c r="T1931"/>
  <c r="T1932"/>
  <c r="Q1933"/>
  <c r="T1933"/>
  <c r="Q1934"/>
  <c r="T1934"/>
  <c r="Q1935"/>
  <c r="T1935"/>
  <c r="T1936"/>
  <c r="T1937"/>
  <c r="Q1938"/>
  <c r="T1938"/>
  <c r="Q1939"/>
  <c r="T1939"/>
  <c r="T1940"/>
  <c r="Q1941"/>
  <c r="T1941"/>
  <c r="Q1942"/>
  <c r="T1942"/>
  <c r="Q1943"/>
  <c r="T1943"/>
  <c r="T1944"/>
  <c r="Q1945"/>
  <c r="T1945"/>
  <c r="T1946"/>
  <c r="T1947"/>
  <c r="T1948"/>
  <c r="Q1949"/>
  <c r="T1949"/>
  <c r="Q1950"/>
  <c r="T1950"/>
  <c r="Q1951"/>
  <c r="T1951"/>
  <c r="T1952"/>
  <c r="Q1953"/>
  <c r="T1953"/>
  <c r="Q1954"/>
  <c r="T1954"/>
  <c r="Q1955"/>
  <c r="T1955"/>
  <c r="T1956"/>
  <c r="Q1957"/>
  <c r="T1957"/>
  <c r="Q1958"/>
  <c r="T1958"/>
  <c r="T1959"/>
  <c r="Q1960"/>
  <c r="T1960"/>
  <c r="T1961"/>
  <c r="Q1962"/>
  <c r="T1962"/>
  <c r="Q1963"/>
  <c r="T1963"/>
  <c r="T1964"/>
  <c r="T1965"/>
  <c r="T1966"/>
  <c r="Q1967"/>
  <c r="T1967"/>
  <c r="T1968"/>
  <c r="T1969"/>
  <c r="Q1970"/>
  <c r="T1970"/>
  <c r="Q1971"/>
  <c r="T1971"/>
  <c r="T1972"/>
  <c r="Q1973"/>
  <c r="T1973"/>
  <c r="Q1974"/>
  <c r="T1974"/>
  <c r="T1975"/>
  <c r="T1976"/>
  <c r="Q1977"/>
  <c r="T1977"/>
  <c r="Q1978"/>
  <c r="T1978"/>
  <c r="Q1979"/>
  <c r="T1979"/>
  <c r="Q1980"/>
  <c r="T1980"/>
  <c r="Q1981"/>
  <c r="T1981"/>
  <c r="Q1982"/>
  <c r="T1982"/>
  <c r="Q1983"/>
  <c r="T1983"/>
  <c r="Q1984"/>
  <c r="T1984"/>
  <c r="Q1985"/>
  <c r="T1985"/>
  <c r="Q1986"/>
  <c r="T1986"/>
  <c r="Q1987"/>
  <c r="T1987"/>
  <c r="Q1988"/>
  <c r="T1988"/>
  <c r="Q1989"/>
  <c r="T1989"/>
  <c r="Q1990"/>
  <c r="T1990"/>
  <c r="Q1991"/>
  <c r="T1991"/>
  <c r="Q1992"/>
  <c r="T1992"/>
  <c r="Q1993"/>
  <c r="T1993"/>
  <c r="Q1994"/>
  <c r="T1994"/>
  <c r="Q1995"/>
  <c r="T1995"/>
  <c r="Q1996"/>
  <c r="T1996"/>
  <c r="T1997"/>
  <c r="Q1998"/>
  <c r="T1998"/>
  <c r="Q1999"/>
  <c r="T1999"/>
  <c r="T2000"/>
  <c r="T2001"/>
  <c r="Q2002"/>
  <c r="T2002"/>
  <c r="Q2003"/>
  <c r="T2003"/>
  <c r="T2004"/>
  <c r="T2005"/>
  <c r="Q2006"/>
  <c r="T2006"/>
  <c r="T2007"/>
  <c r="Q2008"/>
  <c r="T2008"/>
  <c r="Q2009"/>
  <c r="T2009"/>
  <c r="Q2010"/>
  <c r="T2010"/>
  <c r="Q2011"/>
  <c r="T2011"/>
  <c r="Q2012"/>
  <c r="T2012"/>
  <c r="Q2013"/>
  <c r="T2013"/>
  <c r="Q2014"/>
  <c r="T2014"/>
  <c r="Q2015"/>
  <c r="T2015"/>
  <c r="Q2016"/>
  <c r="T2016"/>
  <c r="Q2017"/>
  <c r="T2017"/>
  <c r="Q2018"/>
  <c r="T2018"/>
  <c r="Q2019"/>
  <c r="T2019"/>
  <c r="Q2020"/>
  <c r="T2020"/>
  <c r="Q2021"/>
  <c r="T2021"/>
  <c r="Q2022"/>
  <c r="T2022"/>
  <c r="Q2023"/>
  <c r="T2023"/>
  <c r="Q2024"/>
  <c r="T2024"/>
  <c r="Q2025"/>
  <c r="T2025"/>
  <c r="Q2026"/>
  <c r="T2026"/>
  <c r="Q2027"/>
  <c r="T2027"/>
  <c r="Q2028"/>
  <c r="T2028"/>
  <c r="Q2029"/>
  <c r="T2029"/>
  <c r="Q2030"/>
  <c r="T2030"/>
  <c r="Q2031"/>
  <c r="T2031"/>
  <c r="Q2032"/>
  <c r="T2032"/>
  <c r="Q2033"/>
  <c r="T2033"/>
  <c r="Q2034"/>
  <c r="T2034"/>
  <c r="Q2035"/>
  <c r="T2035"/>
  <c r="Q2036"/>
  <c r="T2036"/>
  <c r="Q2037"/>
  <c r="T2037"/>
  <c r="Q2038"/>
  <c r="T2038"/>
  <c r="Q2039"/>
  <c r="T2039"/>
  <c r="Q2040"/>
  <c r="T2040"/>
  <c r="Q2041"/>
  <c r="T2041"/>
  <c r="Q2042"/>
  <c r="T2042"/>
  <c r="Q2043"/>
  <c r="T2043"/>
  <c r="Q2044"/>
  <c r="T2044"/>
  <c r="Q2045"/>
  <c r="T2045"/>
  <c r="Q2046"/>
  <c r="T2046"/>
  <c r="Q2047"/>
  <c r="T2047"/>
  <c r="Q2048"/>
  <c r="T2048"/>
  <c r="Q2049"/>
  <c r="T2049"/>
  <c r="Q2050"/>
  <c r="T2050"/>
  <c r="Q2051"/>
  <c r="T2051"/>
  <c r="Q2052"/>
  <c r="T2052"/>
  <c r="Q2053"/>
  <c r="T2053"/>
  <c r="T2054"/>
  <c r="Q2055"/>
  <c r="T2055"/>
  <c r="T2056"/>
  <c r="Q2057"/>
  <c r="T2057"/>
  <c r="T2058"/>
  <c r="Q2059"/>
  <c r="T2059"/>
  <c r="T2060"/>
  <c r="Q2061"/>
  <c r="T2061"/>
  <c r="T2062"/>
  <c r="Q2063"/>
  <c r="T2063"/>
  <c r="T2064"/>
  <c r="Q2065"/>
  <c r="T2065"/>
  <c r="T2066"/>
  <c r="Q2067"/>
  <c r="T2067"/>
  <c r="T2068"/>
  <c r="Q2069"/>
  <c r="T2069"/>
  <c r="T2070"/>
  <c r="Q2071"/>
  <c r="T2071"/>
  <c r="R223" i="2"/>
  <c r="R221"/>
  <c r="R222"/>
  <c r="M223"/>
  <c r="M221"/>
  <c r="M222"/>
  <c r="N221"/>
  <c r="N222"/>
  <c r="N223"/>
  <c r="O217"/>
  <c r="O216"/>
  <c r="P214"/>
  <c r="O215"/>
  <c r="I2079" i="1"/>
  <c r="T2077"/>
  <c r="P2" i="2"/>
  <c r="S214"/>
  <c r="Q215"/>
  <c r="L215"/>
  <c r="G215"/>
  <c r="D217"/>
  <c r="N217"/>
  <c r="I217"/>
  <c r="E217"/>
  <c r="Q221"/>
  <c r="H223"/>
  <c r="S220"/>
  <c r="J220"/>
  <c r="L2080" i="1"/>
  <c r="H2085"/>
  <c r="N2083"/>
  <c r="N2084" s="1"/>
  <c r="D216" i="2"/>
  <c r="N216"/>
  <c r="I216"/>
  <c r="E216"/>
  <c r="R214"/>
  <c r="M214"/>
  <c r="H221"/>
  <c r="P220"/>
  <c r="L2078" i="1"/>
  <c r="N2077"/>
  <c r="N2078" s="1"/>
  <c r="H2084"/>
  <c r="J214" i="2"/>
  <c r="O222"/>
  <c r="G2077" i="1"/>
  <c r="G2079" s="1"/>
  <c r="K2077"/>
  <c r="M217" i="2"/>
  <c r="M215"/>
  <c r="M216"/>
  <c r="R217"/>
  <c r="R215"/>
  <c r="R216"/>
  <c r="G2078" i="1"/>
  <c r="N2085"/>
  <c r="N2086"/>
  <c r="S2080" l="1"/>
  <c r="S2078"/>
  <c r="S2079"/>
  <c r="P2084"/>
  <c r="Q2083"/>
  <c r="P2086"/>
  <c r="P2085"/>
  <c r="S2083"/>
  <c r="J2084"/>
  <c r="K2083"/>
  <c r="N2079"/>
  <c r="Q545"/>
  <c r="Q517"/>
  <c r="Q470"/>
  <c r="G2080"/>
  <c r="N2080"/>
  <c r="O2077"/>
  <c r="P2077"/>
  <c r="L2086"/>
  <c r="M2085"/>
  <c r="G2083"/>
  <c r="O1727"/>
  <c r="O2083" s="1"/>
  <c r="Q6"/>
  <c r="M2084"/>
  <c r="Q776"/>
  <c r="Q784"/>
  <c r="Q792"/>
  <c r="Q820"/>
  <c r="Q828"/>
  <c r="Q836"/>
  <c r="Q853"/>
  <c r="Q870"/>
  <c r="Q881"/>
  <c r="Q897"/>
  <c r="Q913"/>
  <c r="Q591"/>
  <c r="Q772"/>
  <c r="Q780"/>
  <c r="Q788"/>
  <c r="Q824"/>
  <c r="Q832"/>
  <c r="Q840"/>
  <c r="Q849"/>
  <c r="Q857"/>
  <c r="Q866"/>
  <c r="Q877"/>
  <c r="Q885"/>
  <c r="Q889"/>
  <c r="Q905"/>
  <c r="G2086" l="1"/>
  <c r="G2084"/>
  <c r="G2085"/>
  <c r="O2086"/>
  <c r="O2084"/>
  <c r="O2085"/>
  <c r="P2078"/>
  <c r="Q2077"/>
  <c r="P2079"/>
  <c r="P2080"/>
  <c r="O2079"/>
  <c r="O2080"/>
  <c r="O2078"/>
  <c r="S2086"/>
  <c r="S2084"/>
  <c r="S2085"/>
</calcChain>
</file>

<file path=xl/sharedStrings.xml><?xml version="1.0" encoding="utf-8"?>
<sst xmlns="http://schemas.openxmlformats.org/spreadsheetml/2006/main" count="9004" uniqueCount="541">
  <si>
    <t xml:space="preserve">C visas issued (including MEV) 
</t>
  </si>
  <si>
    <t>Multiple entry C visas issued</t>
  </si>
  <si>
    <t>C visas applied for</t>
  </si>
  <si>
    <t>C visas not issued</t>
  </si>
  <si>
    <t xml:space="preserve">Total A and C visas applied for. </t>
  </si>
  <si>
    <t>Total A and C visas not issued</t>
  </si>
  <si>
    <t xml:space="preserve">Not issued rate for A and C visas </t>
  </si>
  <si>
    <t>Total LTV visas issued</t>
  </si>
  <si>
    <t>Total A, C and LTV visas issued</t>
  </si>
  <si>
    <t>Rate LTV visas issued / C visas issued</t>
  </si>
  <si>
    <t xml:space="preserve">A visas not issued </t>
  </si>
  <si>
    <t>AFGHANISTAN</t>
  </si>
  <si>
    <t>KABUL</t>
  </si>
  <si>
    <t>ALBANIA</t>
  </si>
  <si>
    <t>GJIROKASTER</t>
  </si>
  <si>
    <t>KORCE</t>
  </si>
  <si>
    <t>TIRANA</t>
  </si>
  <si>
    <t>ALGERIA</t>
  </si>
  <si>
    <t>ANNABA</t>
  </si>
  <si>
    <t>ALGIERS</t>
  </si>
  <si>
    <t>ORAN</t>
  </si>
  <si>
    <t>ANDORRA</t>
  </si>
  <si>
    <t>ANDORRA LA VELLA</t>
  </si>
  <si>
    <t>ANGOLA</t>
  </si>
  <si>
    <t>BENGUELA</t>
  </si>
  <si>
    <t>LUANDA</t>
  </si>
  <si>
    <t>ARGENTINA</t>
  </si>
  <si>
    <t>BAHIA BLANCA</t>
  </si>
  <si>
    <t>BUENOS AIRES</t>
  </si>
  <si>
    <t>CORDOBA</t>
  </si>
  <si>
    <t>MENDOZA</t>
  </si>
  <si>
    <t>ROSARIO (Santa Fé)</t>
  </si>
  <si>
    <t>ARMENIA</t>
  </si>
  <si>
    <t>YEREVAN</t>
  </si>
  <si>
    <t>AUSTRALIA</t>
  </si>
  <si>
    <t>ADELAIDE</t>
  </si>
  <si>
    <t>CANBERRA</t>
  </si>
  <si>
    <t>MELBOURNE</t>
  </si>
  <si>
    <t>PERTH</t>
  </si>
  <si>
    <t>SYDNEY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</si>
  <si>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</si>
  <si>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</si>
  <si>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</si>
  <si>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</si>
  <si>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</si>
  <si>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</si>
  <si>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</si>
  <si>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</si>
  <si>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BELARUS</t>
  </si>
  <si>
    <t>GRODNO</t>
  </si>
  <si>
    <t>MINSK</t>
  </si>
  <si>
    <t>VITSYEBSK</t>
  </si>
  <si>
    <t>BREST</t>
  </si>
  <si>
    <t>BELGIUM</t>
  </si>
  <si>
    <t>BRUSSELS</t>
  </si>
  <si>
    <t>BENIN</t>
  </si>
  <si>
    <t>COTONOU</t>
  </si>
  <si>
    <t>BOLIVIA</t>
  </si>
  <si>
    <t>LA PAZ</t>
  </si>
  <si>
    <t>SANTA CRUZ DE LA SIERRA</t>
  </si>
  <si>
    <t>BOSNIA AND HERZEGOVINA</t>
  </si>
  <si>
    <t>SARAJEVO</t>
  </si>
  <si>
    <t>BOTSWANA</t>
  </si>
  <si>
    <t>GABORONE</t>
  </si>
  <si>
    <t>BRAZIL</t>
  </si>
  <si>
    <t>BELO HORIZONTE</t>
  </si>
  <si>
    <t>BRASILIA</t>
  </si>
  <si>
    <t>CURITIBA</t>
  </si>
  <si>
    <t>PORTO ALEGRE</t>
  </si>
  <si>
    <t>RECIFE</t>
  </si>
  <si>
    <t>RIO DE JANEIRO</t>
  </si>
  <si>
    <t>SAO PAULO</t>
  </si>
  <si>
    <t>SALVADOR DE BAHIA</t>
  </si>
  <si>
    <t>BRUNEI</t>
  </si>
  <si>
    <t>BANDAR SERI BEGWAN</t>
  </si>
  <si>
    <t>BULGARIA</t>
  </si>
  <si>
    <t>PLOVDIV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</si>
  <si>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</si>
  <si>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</si>
  <si>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</si>
  <si>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</si>
  <si>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</si>
  <si>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</si>
  <si>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</si>
  <si>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</si>
  <si>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DOUALA</t>
  </si>
  <si>
    <t>YAONDE</t>
  </si>
  <si>
    <t>CANADA</t>
  </si>
  <si>
    <t>MONTREAL</t>
  </si>
  <si>
    <t>OTTAWA</t>
  </si>
  <si>
    <t>TORONTO</t>
  </si>
  <si>
    <t>VANCOUVER</t>
  </si>
  <si>
    <t>CAPE VERDE</t>
  </si>
  <si>
    <t>CIDADE DA PRAIA</t>
  </si>
  <si>
    <t>CENTRAL AFRICAN REPUBLIC</t>
  </si>
  <si>
    <t>BANGUI</t>
  </si>
  <si>
    <t>CHAD</t>
  </si>
  <si>
    <t>N'DJAMENA</t>
  </si>
  <si>
    <t>CHILE</t>
  </si>
  <si>
    <t>SANTIAGO DE CHILE</t>
  </si>
  <si>
    <t>CHINA</t>
  </si>
  <si>
    <t>BEIJING</t>
  </si>
  <si>
    <t>CHENGDU</t>
  </si>
  <si>
    <t>GUANGZHOU (CANTON)</t>
  </si>
  <si>
    <t>SHANGHAI</t>
  </si>
  <si>
    <t>WUHAN</t>
  </si>
  <si>
    <t>COLOMBIA</t>
  </si>
  <si>
    <t>BOGOTA</t>
  </si>
  <si>
    <t>COMOROS</t>
  </si>
  <si>
    <t>MORONI</t>
  </si>
  <si>
    <t>MUTSAMUDU</t>
  </si>
  <si>
    <t>CONGO</t>
  </si>
  <si>
    <t>BRAZZAVILLE</t>
  </si>
  <si>
    <t>POINTE NOIRE</t>
  </si>
  <si>
    <t>CONGO, THE DEMOCRATIC REPUBLIC OF THE</t>
  </si>
  <si>
    <t>LUBUMBASHI</t>
  </si>
  <si>
    <t>KINSHASA</t>
  </si>
  <si>
    <t>COSTA RICA</t>
  </si>
  <si>
    <t>SAN JOSE</t>
  </si>
  <si>
    <t>COTE D'IVOIRE</t>
  </si>
  <si>
    <t xml:space="preserve">ABIDJAN </t>
  </si>
  <si>
    <t>CROATIA</t>
  </si>
  <si>
    <t>ZAGREB</t>
  </si>
  <si>
    <t>CUBA</t>
  </si>
  <si>
    <t>HAVANA</t>
  </si>
  <si>
    <t>CYPRUS</t>
  </si>
  <si>
    <t>NICOSIA</t>
  </si>
  <si>
    <t>CZECH REPUBLIC</t>
  </si>
  <si>
    <t>OSTRAVA</t>
  </si>
  <si>
    <t>PRAGUE</t>
  </si>
  <si>
    <t>DENMARK</t>
  </si>
  <si>
    <t>COPENHAGEN</t>
  </si>
  <si>
    <t>DJIBOUTI</t>
  </si>
  <si>
    <t>DOMINICAN REPUBLIC</t>
  </si>
  <si>
    <t>SANTO DOMINGO</t>
  </si>
  <si>
    <t>ECUADOR</t>
  </si>
  <si>
    <t>QUITO</t>
  </si>
  <si>
    <t>GUAYAQUIL</t>
  </si>
  <si>
    <t>EGYPT</t>
  </si>
  <si>
    <t>ALEXANDRIA</t>
  </si>
  <si>
    <t>CAIRO</t>
  </si>
  <si>
    <t>EL SALVADOR</t>
  </si>
  <si>
    <t>SAN SALVADOR</t>
  </si>
  <si>
    <t>EQUATORIAL GUINEA</t>
  </si>
  <si>
    <t>BATA</t>
  </si>
  <si>
    <t>MALABO</t>
  </si>
  <si>
    <t>ERITREA</t>
  </si>
  <si>
    <t>ASMARA</t>
  </si>
  <si>
    <t>ESTONIA</t>
  </si>
  <si>
    <t>TALLINN</t>
  </si>
  <si>
    <t>ETHIOPIA</t>
  </si>
  <si>
    <t>ADDIS ABEBA</t>
  </si>
  <si>
    <t>FIJI</t>
  </si>
  <si>
    <t>SUVA</t>
  </si>
  <si>
    <t>FINLAND</t>
  </si>
  <si>
    <t>HELSINKI</t>
  </si>
  <si>
    <t>FORMER YUGOSLAV REPUBLIC OF MACEDONIA</t>
  </si>
  <si>
    <t>BITOLA</t>
  </si>
  <si>
    <t>SKOPJE</t>
  </si>
  <si>
    <t>FRANCE</t>
  </si>
  <si>
    <t>LILLE</t>
  </si>
  <si>
    <t>LYON</t>
  </si>
  <si>
    <t>MARSEILLE</t>
  </si>
  <si>
    <t>PARIS</t>
  </si>
  <si>
    <t>GABON</t>
  </si>
  <si>
    <t>LIBREVILLE</t>
  </si>
  <si>
    <t>GEORGIA</t>
  </si>
  <si>
    <t>TBILISSI</t>
  </si>
  <si>
    <t>GERMANY</t>
  </si>
  <si>
    <t>BERLIN</t>
  </si>
  <si>
    <t>COLOGNE</t>
  </si>
  <si>
    <t>DUSSELDORF</t>
  </si>
  <si>
    <t>FLENSBURG</t>
  </si>
  <si>
    <t>FRANKFURT/MAIN</t>
  </si>
  <si>
    <t>HAMBURG</t>
  </si>
  <si>
    <t>MUNICH</t>
  </si>
  <si>
    <t>STUTTGART</t>
  </si>
  <si>
    <t>GHANA</t>
  </si>
  <si>
    <t>ACCRA</t>
  </si>
  <si>
    <t>GREECE</t>
  </si>
  <si>
    <t>ATHENS</t>
  </si>
  <si>
    <t>GUATEMALA</t>
  </si>
  <si>
    <t>GUATEMALA CITY</t>
  </si>
  <si>
    <t>GUINEA</t>
  </si>
  <si>
    <t>CONAKRY</t>
  </si>
  <si>
    <t>GUINEA-BISSAU</t>
  </si>
  <si>
    <t>BISSAU</t>
  </si>
  <si>
    <t>HAITI</t>
  </si>
  <si>
    <t>PORT AU PRINCE</t>
  </si>
  <si>
    <t>HOLY SEE (VATICAN CITY STATE)</t>
  </si>
  <si>
    <t>VATICAN CITY</t>
  </si>
  <si>
    <t>HONDURAS</t>
  </si>
  <si>
    <t>TEGUCIGALPA</t>
  </si>
  <si>
    <t>HONG KONG S.A.R.</t>
  </si>
  <si>
    <t>HONG KONG</t>
  </si>
  <si>
    <t>HUNGARY</t>
  </si>
  <si>
    <t>BUDAPEST</t>
  </si>
  <si>
    <t>ICELAND</t>
  </si>
  <si>
    <t>REYKJAVIK</t>
  </si>
  <si>
    <t>INDIA</t>
  </si>
  <si>
    <t>NEW DELHI</t>
  </si>
  <si>
    <t>GOA</t>
  </si>
  <si>
    <t>KOLKATA</t>
  </si>
  <si>
    <t>CHENNAI</t>
  </si>
  <si>
    <t>MUMBAI</t>
  </si>
  <si>
    <t>PONDICHERY</t>
  </si>
  <si>
    <t>BANGALORE</t>
  </si>
  <si>
    <t>INDONESIA</t>
  </si>
  <si>
    <t>JAKARTA</t>
  </si>
  <si>
    <t>IRAN, ISLAMIC REPUBLIC OF</t>
  </si>
  <si>
    <t>TEHERAN</t>
  </si>
  <si>
    <t>IRAQ</t>
  </si>
  <si>
    <t>BAGDAD</t>
  </si>
  <si>
    <t>IRELAND</t>
  </si>
  <si>
    <t>DUBLIN</t>
  </si>
  <si>
    <t>ISRAEL</t>
  </si>
  <si>
    <t>JERUSALEM</t>
  </si>
  <si>
    <t>TEL AVIV</t>
  </si>
  <si>
    <t>ITALY</t>
  </si>
  <si>
    <t>GENOVA</t>
  </si>
  <si>
    <t>MILAN</t>
  </si>
  <si>
    <t>NAPLES</t>
  </si>
  <si>
    <t>ROME</t>
  </si>
  <si>
    <t>JAMAICA</t>
  </si>
  <si>
    <t>KINGSTON</t>
  </si>
  <si>
    <t>JAPAN</t>
  </si>
  <si>
    <t>OSAKA</t>
  </si>
  <si>
    <t>TOKYO</t>
  </si>
  <si>
    <t>JORDAN</t>
  </si>
  <si>
    <t>AMMAN</t>
  </si>
  <si>
    <t>KAZAKHSTAN</t>
  </si>
  <si>
    <t>ALMATY</t>
  </si>
  <si>
    <t>ASTANA</t>
  </si>
  <si>
    <t>KENYA</t>
  </si>
  <si>
    <t>NAIROBI</t>
  </si>
  <si>
    <t>KOREA, DEMOCRATIC PEOPLE'S REPUBLIC OF</t>
  </si>
  <si>
    <t>PYONGYANG</t>
  </si>
  <si>
    <t>KOREA, REPUBLIC OF</t>
  </si>
  <si>
    <t>SEOUL</t>
  </si>
  <si>
    <t>KOSOVO</t>
  </si>
  <si>
    <t>PRISTINA</t>
  </si>
  <si>
    <t>KUWAIT</t>
  </si>
  <si>
    <t>KYRGYZSTAN</t>
  </si>
  <si>
    <t>BISHKEK</t>
  </si>
  <si>
    <t>LAO PEOPLE'S DEMOCRATIC REPUBLIC</t>
  </si>
  <si>
    <t>VIENTIANE</t>
  </si>
  <si>
    <t>LATVIA</t>
  </si>
  <si>
    <t>RIGA</t>
  </si>
  <si>
    <t>LEBANON</t>
  </si>
  <si>
    <t>BEIRUT</t>
  </si>
  <si>
    <t>LIBYAN ARAB JAMAHIRIYA</t>
  </si>
  <si>
    <t>TRIPOLI</t>
  </si>
  <si>
    <t>LITHUANIA</t>
  </si>
  <si>
    <t>VILNIUS</t>
  </si>
  <si>
    <t>LUXEMBOURG</t>
  </si>
  <si>
    <t>LUXEMBURG</t>
  </si>
  <si>
    <t>MACAO</t>
  </si>
  <si>
    <t>MADAGASCAR</t>
  </si>
  <si>
    <t>ANTANANARIVO</t>
  </si>
  <si>
    <t>TOAMASINA</t>
  </si>
  <si>
    <t>MALAWI</t>
  </si>
  <si>
    <t>LILONGWE</t>
  </si>
  <si>
    <t>MALAYSIA</t>
  </si>
  <si>
    <t>KUALA LUMPUR</t>
  </si>
  <si>
    <t>MALI</t>
  </si>
  <si>
    <t>BAMAKO</t>
  </si>
  <si>
    <t>MALTA</t>
  </si>
  <si>
    <t>VALETTA</t>
  </si>
  <si>
    <t>MAURITANIA</t>
  </si>
  <si>
    <t>NOUAKCHOTT</t>
  </si>
  <si>
    <t>MAURITIUS</t>
  </si>
  <si>
    <t>PORT LOUIS</t>
  </si>
  <si>
    <t>MEXICO</t>
  </si>
  <si>
    <t>GUADALAJARA</t>
  </si>
  <si>
    <t>MEXICO CITY</t>
  </si>
  <si>
    <t>MONTERREY</t>
  </si>
  <si>
    <t>MOLDOVA, REPUBLIC OF</t>
  </si>
  <si>
    <t>CHISINAU</t>
  </si>
  <si>
    <t>MONACO</t>
  </si>
  <si>
    <t>MONGOLIA</t>
  </si>
  <si>
    <t>ULAN BATOR</t>
  </si>
  <si>
    <t>MONTENEGRO</t>
  </si>
  <si>
    <t>PODGORICA</t>
  </si>
  <si>
    <t>MOROCCO</t>
  </si>
  <si>
    <t>AGADIR</t>
  </si>
  <si>
    <t>CASABLANCA</t>
  </si>
  <si>
    <t>FES</t>
  </si>
  <si>
    <t>NADOR</t>
  </si>
  <si>
    <t>MARRAKECH</t>
  </si>
  <si>
    <t>RABAT</t>
  </si>
  <si>
    <t>TANGER</t>
  </si>
  <si>
    <t>TETOUAN</t>
  </si>
  <si>
    <t>MOZAMBIQUE</t>
  </si>
  <si>
    <t>BEIRA</t>
  </si>
  <si>
    <t>MAPUTO</t>
  </si>
  <si>
    <t>MYANMAR</t>
  </si>
  <si>
    <t>YANGON</t>
  </si>
  <si>
    <t>NAMIBIA</t>
  </si>
  <si>
    <t>WINDHOEK</t>
  </si>
  <si>
    <t>NEPAL</t>
  </si>
  <si>
    <t>KATHMANDU</t>
  </si>
  <si>
    <t>NETHERLANDS</t>
  </si>
  <si>
    <t>AMSTERDAM</t>
  </si>
  <si>
    <t>ARUBA</t>
  </si>
  <si>
    <t>THE HAGUE</t>
  </si>
  <si>
    <t>WILLEMSTAD (CURACAO)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</si>
  <si>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</si>
  <si>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</si>
  <si>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</si>
  <si>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</si>
  <si>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</si>
  <si>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</si>
  <si>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</si>
  <si>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</si>
  <si>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LAGOS</t>
  </si>
  <si>
    <t>NORWAY</t>
  </si>
  <si>
    <t>OSLO</t>
  </si>
  <si>
    <t>OMAN</t>
  </si>
  <si>
    <t>MUSCAT</t>
  </si>
  <si>
    <t>PAKISTAN</t>
  </si>
  <si>
    <t>ISLAMABAD</t>
  </si>
  <si>
    <t>KARACHI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</si>
  <si>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</si>
  <si>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</si>
  <si>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</si>
  <si>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</si>
  <si>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</si>
  <si>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</si>
  <si>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</si>
  <si>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</si>
  <si>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PHILIPPINES</t>
  </si>
  <si>
    <t>MANILA</t>
  </si>
  <si>
    <t>POLAND</t>
  </si>
  <si>
    <t>WARSAW</t>
  </si>
  <si>
    <t>PORTUGAL</t>
  </si>
  <si>
    <t>LISBON</t>
  </si>
  <si>
    <t>PORTO</t>
  </si>
  <si>
    <t>PUERTO RICO</t>
  </si>
  <si>
    <t>SAN JUAN</t>
  </si>
  <si>
    <t>QATAR</t>
  </si>
  <si>
    <t>DOHA</t>
  </si>
  <si>
    <t>ROMANIA</t>
  </si>
  <si>
    <t>BUCHAREST</t>
  </si>
  <si>
    <t>RUSSIAN FEDERATION</t>
  </si>
  <si>
    <t>KALININGRAD</t>
  </si>
  <si>
    <t>ST. PETERSBURG</t>
  </si>
  <si>
    <t>MURMANSK</t>
  </si>
  <si>
    <t>IRKUTSK</t>
  </si>
  <si>
    <t>MOSCOW</t>
  </si>
  <si>
    <t>NOVOROSSIISK</t>
  </si>
  <si>
    <t>NOVOSIBIRSK</t>
  </si>
  <si>
    <t>PETROZAVODSK</t>
  </si>
  <si>
    <t>PSKOV</t>
  </si>
  <si>
    <t>SOVETSK</t>
  </si>
  <si>
    <t>YEKATERINBURG</t>
  </si>
  <si>
    <t>RWANDA</t>
  </si>
  <si>
    <t>KIGALI</t>
  </si>
  <si>
    <t>SAINT LUCIA</t>
  </si>
  <si>
    <t>CASTRIES</t>
  </si>
  <si>
    <t>SAO TOME AND PRINCIPE</t>
  </si>
  <si>
    <t xml:space="preserve">SAO TOME </t>
  </si>
  <si>
    <t>SAUDI ARABIA</t>
  </si>
  <si>
    <t>JEDDAH</t>
  </si>
  <si>
    <t>RIYADH</t>
  </si>
  <si>
    <t>SENEGAL</t>
  </si>
  <si>
    <t>DAKAR</t>
  </si>
  <si>
    <t>SERBIA</t>
  </si>
  <si>
    <t>BELGRAD</t>
  </si>
  <si>
    <t>SUBOTICA</t>
  </si>
  <si>
    <t>SEYCHELLES</t>
  </si>
  <si>
    <t>VICTORIA</t>
  </si>
  <si>
    <t>SINGAPORE</t>
  </si>
  <si>
    <t>SLOVAKIA</t>
  </si>
  <si>
    <t>BRATISLAVA</t>
  </si>
  <si>
    <t>SLOVENIA</t>
  </si>
  <si>
    <t>LJUBLJANA</t>
  </si>
  <si>
    <t>SOUTH AFRICA</t>
  </si>
  <si>
    <t>CAPE TOWN</t>
  </si>
  <si>
    <t>JOHANNESBURG</t>
  </si>
  <si>
    <t>PRETORIA</t>
  </si>
  <si>
    <t>SPAIN</t>
  </si>
  <si>
    <t>BARCELONA</t>
  </si>
  <si>
    <t>MADRID</t>
  </si>
  <si>
    <t>VALENCIA</t>
  </si>
  <si>
    <t>SRI LANKA</t>
  </si>
  <si>
    <t>COLOMBO</t>
  </si>
  <si>
    <t>SUDAN</t>
  </si>
  <si>
    <t>KHARTOUM</t>
  </si>
  <si>
    <t>SURINAME</t>
  </si>
  <si>
    <t>PARAMARIBO</t>
  </si>
  <si>
    <t>SWEDEN</t>
  </si>
  <si>
    <t>STOCKHOLM</t>
  </si>
  <si>
    <t>SWITZERLAND</t>
  </si>
  <si>
    <t>BERN</t>
  </si>
  <si>
    <t>GENEVA</t>
  </si>
  <si>
    <t>ZURICH</t>
  </si>
  <si>
    <t>SYRIAN ARAB REPUBLIC</t>
  </si>
  <si>
    <t>ALEPPO</t>
  </si>
  <si>
    <t>DAMASCUS</t>
  </si>
  <si>
    <t>TAIWAN, PROVINCE OF CHINA</t>
  </si>
  <si>
    <t>TAIPEI</t>
  </si>
  <si>
    <t>TAJIKISTAN</t>
  </si>
  <si>
    <t>DUSHANBE</t>
  </si>
  <si>
    <t>TANZANIA, UNITED REPUBLIC OF</t>
  </si>
  <si>
    <t>DAR ES SALAAM</t>
  </si>
  <si>
    <t>THAILAND</t>
  </si>
  <si>
    <t>BANGKOK</t>
  </si>
  <si>
    <t>TIMOR-LESTE</t>
  </si>
  <si>
    <t>DILI</t>
  </si>
  <si>
    <t>TOGO</t>
  </si>
  <si>
    <t>LOME</t>
  </si>
  <si>
    <t>TRINIDAD AND TOBAGO</t>
  </si>
  <si>
    <t>PORT OF SPAIN</t>
  </si>
  <si>
    <t>TUNISIA</t>
  </si>
  <si>
    <t>TUNIS</t>
  </si>
  <si>
    <t>TURKEY</t>
  </si>
  <si>
    <t>ANKARA</t>
  </si>
  <si>
    <t>EDIRNE</t>
  </si>
  <si>
    <t>ISTANBUL</t>
  </si>
  <si>
    <t>IZMIR</t>
  </si>
  <si>
    <t>TURKMENISTAN</t>
  </si>
  <si>
    <t>ASHGABAT</t>
  </si>
  <si>
    <t>UGANDA</t>
  </si>
  <si>
    <t>KAMPALA</t>
  </si>
  <si>
    <t>UKRAINE</t>
  </si>
  <si>
    <t>BEREHOVE</t>
  </si>
  <si>
    <t>KHARKOV</t>
  </si>
  <si>
    <t>KIEV</t>
  </si>
  <si>
    <t>LVOV</t>
  </si>
  <si>
    <t>LUTSK</t>
  </si>
  <si>
    <t>MARIUPOL</t>
  </si>
  <si>
    <t>ODESSA</t>
  </si>
  <si>
    <t>UZHHOROD</t>
  </si>
  <si>
    <t>UNITED ARAB EMIRATES</t>
  </si>
  <si>
    <t>ABU DHABI</t>
  </si>
  <si>
    <t>DUBAI</t>
  </si>
  <si>
    <t>UNITED KINGDOM</t>
  </si>
  <si>
    <t>EDINBURGH</t>
  </si>
  <si>
    <t>LONDON</t>
  </si>
  <si>
    <t>MANCHESTER</t>
  </si>
  <si>
    <t>URUGUAY</t>
  </si>
  <si>
    <t>MONTEVIDEO</t>
  </si>
  <si>
    <t>USA</t>
  </si>
  <si>
    <t>ATLANTA, GA</t>
  </si>
  <si>
    <t>BOSTON, MA</t>
  </si>
  <si>
    <t>CHICAGO, IL</t>
  </si>
  <si>
    <t>NEWARK, NJ</t>
  </si>
  <si>
    <t>HOUSTON, TX</t>
  </si>
  <si>
    <t>LOS ANGELES, CA</t>
  </si>
  <si>
    <t>MIAMI, FL</t>
  </si>
  <si>
    <t>NEW BEDFORD, MA</t>
  </si>
  <si>
    <t>NEW YORK, NY</t>
  </si>
  <si>
    <t>SAN FRANCISCO, CA</t>
  </si>
  <si>
    <t>TAMPA, FL</t>
  </si>
  <si>
    <t>WASHINGTON, DC</t>
  </si>
  <si>
    <t>UZBEKISTAN</t>
  </si>
  <si>
    <t>TASHKENT</t>
  </si>
  <si>
    <t>VANUATU</t>
  </si>
  <si>
    <t>PORT VILA</t>
  </si>
  <si>
    <t>VENEZUELA</t>
  </si>
  <si>
    <t>CARACAS</t>
  </si>
  <si>
    <t>VIET NAM</t>
  </si>
  <si>
    <t>HANOI</t>
  </si>
  <si>
    <t>HO CHI MINH</t>
  </si>
  <si>
    <t>YEMEN</t>
  </si>
  <si>
    <t>SANA'A</t>
  </si>
  <si>
    <t>ZAMBIA</t>
  </si>
  <si>
    <t>LUSAKA</t>
  </si>
  <si>
    <t>ZIMBABWE</t>
  </si>
  <si>
    <t>HARARE</t>
  </si>
  <si>
    <t xml:space="preserve">SWEDEN </t>
  </si>
  <si>
    <t/>
  </si>
  <si>
    <t>SEBASTOPOL</t>
  </si>
  <si>
    <t>VINNITSYA</t>
  </si>
  <si>
    <t>ERBIL</t>
  </si>
  <si>
    <t>PALESTINE (OCCUPIED TERRITORY OF)</t>
  </si>
  <si>
    <t>RAMALLAH</t>
  </si>
  <si>
    <t xml:space="preserve"> </t>
  </si>
  <si>
    <t xml:space="preserve">Portugal </t>
  </si>
  <si>
    <t xml:space="preserve">ESTONIA </t>
  </si>
  <si>
    <t xml:space="preserve">FINLAND </t>
  </si>
  <si>
    <t xml:space="preserve">SPAIN </t>
  </si>
  <si>
    <t>Luxembourg</t>
  </si>
  <si>
    <t>CHONGQING</t>
  </si>
  <si>
    <t>SHKODER</t>
  </si>
  <si>
    <t>VLORE</t>
  </si>
  <si>
    <t>BRISBANE</t>
  </si>
  <si>
    <t>RIJEKA</t>
  </si>
  <si>
    <t>SPLIT</t>
  </si>
  <si>
    <t>TIMISOARA</t>
  </si>
  <si>
    <t>SAN MARINO</t>
  </si>
  <si>
    <t>BASEL</t>
  </si>
  <si>
    <t>LAUSANNE</t>
  </si>
  <si>
    <t>LUGANO</t>
  </si>
  <si>
    <t>ST GALLEN</t>
  </si>
  <si>
    <t>DETROIT, MI</t>
  </si>
  <si>
    <t>PHILADELPHIA, PA</t>
  </si>
  <si>
    <t>MARACAIBO</t>
  </si>
  <si>
    <t>CLEVELAND, OH</t>
  </si>
  <si>
    <t xml:space="preserve">AUSTRIA </t>
  </si>
  <si>
    <t xml:space="preserve"> A visas issued (including multiple)</t>
  </si>
  <si>
    <t>Multiple A visas issued</t>
  </si>
  <si>
    <t xml:space="preserve">A visas applied for </t>
  </si>
  <si>
    <t xml:space="preserve">Total A and C visas issued  (including multiple A visas and multiple-entry C visas) </t>
  </si>
  <si>
    <t xml:space="preserve">Member State or associated country </t>
  </si>
  <si>
    <t>Country where consulate is located</t>
  </si>
  <si>
    <t xml:space="preserve">City </t>
  </si>
  <si>
    <t>DONETSK</t>
  </si>
  <si>
    <t>CZECH REP.</t>
  </si>
  <si>
    <t>Share of MEV on total number of C visas issued</t>
  </si>
  <si>
    <t>Minimum</t>
  </si>
  <si>
    <t>Maximum</t>
  </si>
  <si>
    <t>Average</t>
  </si>
  <si>
    <t>STRASBOURG</t>
  </si>
  <si>
    <t>BONN</t>
  </si>
  <si>
    <t>THESSALONIKI</t>
  </si>
  <si>
    <t>SZEGED</t>
  </si>
  <si>
    <t>TRIESTE</t>
  </si>
  <si>
    <t>TURIN</t>
  </si>
  <si>
    <t>ROSTOV</t>
  </si>
  <si>
    <t>NIS</t>
  </si>
  <si>
    <t>VRŠAC</t>
  </si>
  <si>
    <t>SEVILLA</t>
  </si>
  <si>
    <t>BURSA</t>
  </si>
  <si>
    <t>CHERNIVITSI</t>
  </si>
  <si>
    <t>World region</t>
  </si>
  <si>
    <t>WESTERN BALKANS&amp;TURKEY</t>
  </si>
  <si>
    <t>ENP MEDITERRANEAN</t>
  </si>
  <si>
    <t>EU&amp;SCHENGEN ASSOCIATED</t>
  </si>
  <si>
    <t>SUBSAHARIAN AFRICA</t>
  </si>
  <si>
    <t>SOUTH AMERICA</t>
  </si>
  <si>
    <t>ENP EAST</t>
  </si>
  <si>
    <t>OCEANIA</t>
  </si>
  <si>
    <t>GULF REGION</t>
  </si>
  <si>
    <t>SOUTH&amp;EAST ASIA</t>
  </si>
  <si>
    <t>NORTH AMERICA</t>
  </si>
  <si>
    <t>CENTRAL ASIA</t>
  </si>
  <si>
    <t>CENTRAL AMERICA&amp;CARIBBEAN</t>
  </si>
  <si>
    <t xml:space="preserve">Luxembourg </t>
  </si>
  <si>
    <t xml:space="preserve">NB Data missing for Cyprus </t>
  </si>
  <si>
    <t>NB - Germany only provided data about MEVs with a validity of more than one year</t>
  </si>
</sst>
</file>

<file path=xl/styles.xml><?xml version="1.0" encoding="utf-8"?>
<styleSheet xmlns="http://schemas.openxmlformats.org/spreadsheetml/2006/main">
  <numFmts count="3">
    <numFmt numFmtId="171" formatCode="_-* #,##0.00\ _€_-;\-* #,##0.00\ _€_-;_-* &quot;-&quot;??\ _€_-;_-@_-"/>
    <numFmt numFmtId="174" formatCode="_-* #,##0\ _€_-;\-* #,##0\ _€_-;_-* &quot;-&quot;??\ _€_-;_-@_-"/>
    <numFmt numFmtId="176" formatCode="0.0%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1" xfId="3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0" xfId="0" applyProtection="1"/>
    <xf numFmtId="0" fontId="0" fillId="0" borderId="0" xfId="0" applyBorder="1" applyAlignment="1"/>
    <xf numFmtId="0" fontId="0" fillId="0" borderId="2" xfId="0" applyBorder="1"/>
    <xf numFmtId="174" fontId="0" fillId="0" borderId="3" xfId="1" applyNumberFormat="1" applyFont="1" applyBorder="1"/>
    <xf numFmtId="176" fontId="0" fillId="0" borderId="3" xfId="4" applyNumberFormat="1" applyFont="1" applyBorder="1"/>
    <xf numFmtId="0" fontId="0" fillId="0" borderId="4" xfId="0" applyBorder="1"/>
    <xf numFmtId="174" fontId="0" fillId="0" borderId="1" xfId="1" applyNumberFormat="1" applyFont="1" applyBorder="1"/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17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1" xfId="3" applyFont="1" applyFill="1" applyBorder="1" applyAlignment="1"/>
    <xf numFmtId="10" fontId="0" fillId="0" borderId="1" xfId="0" applyNumberFormat="1" applyBorder="1"/>
    <xf numFmtId="10" fontId="0" fillId="0" borderId="10" xfId="0" applyNumberFormat="1" applyBorder="1"/>
    <xf numFmtId="3" fontId="2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/>
    <xf numFmtId="3" fontId="0" fillId="0" borderId="6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0" fontId="0" fillId="0" borderId="3" xfId="0" applyBorder="1"/>
    <xf numFmtId="176" fontId="0" fillId="0" borderId="12" xfId="4" applyNumberFormat="1" applyFont="1" applyBorder="1"/>
    <xf numFmtId="3" fontId="0" fillId="0" borderId="3" xfId="0" applyNumberFormat="1" applyBorder="1"/>
    <xf numFmtId="176" fontId="0" fillId="0" borderId="1" xfId="4" applyNumberFormat="1" applyFont="1" applyBorder="1"/>
    <xf numFmtId="176" fontId="0" fillId="0" borderId="10" xfId="4" applyNumberFormat="1" applyFont="1" applyBorder="1"/>
    <xf numFmtId="176" fontId="0" fillId="0" borderId="6" xfId="4" applyNumberFormat="1" applyFont="1" applyBorder="1"/>
    <xf numFmtId="176" fontId="0" fillId="0" borderId="11" xfId="4" applyNumberFormat="1" applyFont="1" applyBorder="1"/>
    <xf numFmtId="176" fontId="0" fillId="0" borderId="8" xfId="4" applyNumberFormat="1" applyFont="1" applyBorder="1"/>
    <xf numFmtId="176" fontId="0" fillId="0" borderId="9" xfId="4" applyNumberFormat="1" applyFont="1" applyBorder="1"/>
    <xf numFmtId="0" fontId="1" fillId="0" borderId="1" xfId="0" applyFont="1" applyFill="1" applyBorder="1" applyProtection="1">
      <protection locked="0"/>
    </xf>
    <xf numFmtId="174" fontId="6" fillId="0" borderId="1" xfId="1" applyNumberFormat="1" applyFont="1" applyBorder="1" applyAlignment="1">
      <alignment horizontal="right"/>
    </xf>
    <xf numFmtId="174" fontId="6" fillId="0" borderId="13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74" fontId="6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 applyProtection="1">
      <alignment horizontal="right" vertical="center" textRotation="90" wrapText="1"/>
    </xf>
    <xf numFmtId="0" fontId="6" fillId="0" borderId="0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174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4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10" fontId="6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1" xfId="0" applyNumberFormat="1" applyFont="1" applyFill="1" applyBorder="1" applyAlignment="1" applyProtection="1">
      <alignment horizontal="right" vertical="center"/>
    </xf>
    <xf numFmtId="174" fontId="0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right"/>
      <protection locked="0"/>
    </xf>
    <xf numFmtId="174" fontId="0" fillId="0" borderId="1" xfId="1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right"/>
    </xf>
    <xf numFmtId="174" fontId="0" fillId="0" borderId="1" xfId="1" applyNumberFormat="1" applyFont="1" applyFill="1" applyBorder="1" applyAlignment="1">
      <alignment horizontal="right"/>
    </xf>
    <xf numFmtId="176" fontId="2" fillId="0" borderId="1" xfId="4" applyNumberFormat="1" applyFont="1" applyFill="1" applyBorder="1" applyAlignment="1" applyProtection="1">
      <alignment horizontal="right" vertical="center"/>
      <protection locked="0"/>
    </xf>
    <xf numFmtId="174" fontId="2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1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>
      <alignment horizontal="right"/>
    </xf>
    <xf numFmtId="10" fontId="0" fillId="0" borderId="1" xfId="0" applyNumberFormat="1" applyFill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  <xf numFmtId="3" fontId="0" fillId="0" borderId="1" xfId="0" applyNumberFormat="1" applyBorder="1" applyAlignment="1" applyProtection="1">
      <alignment horizontal="right" vertical="center"/>
      <protection locked="0"/>
    </xf>
    <xf numFmtId="176" fontId="2" fillId="0" borderId="1" xfId="4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3" fontId="0" fillId="0" borderId="1" xfId="0" applyNumberFormat="1" applyBorder="1" applyAlignment="1" applyProtection="1">
      <alignment horizontal="right"/>
      <protection locked="0"/>
    </xf>
    <xf numFmtId="10" fontId="6" fillId="0" borderId="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74" fontId="0" fillId="0" borderId="0" xfId="1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0" fontId="2" fillId="0" borderId="0" xfId="0" applyFont="1" applyFill="1" applyBorder="1" applyAlignment="1" applyProtection="1">
      <alignment horizontal="right" vertical="center" textRotation="90" wrapText="1"/>
    </xf>
    <xf numFmtId="174" fontId="2" fillId="0" borderId="0" xfId="1" applyNumberFormat="1" applyFont="1" applyFill="1" applyBorder="1" applyAlignment="1" applyProtection="1">
      <alignment horizontal="right" vertical="center" textRotation="90" wrapText="1"/>
    </xf>
    <xf numFmtId="0" fontId="3" fillId="0" borderId="0" xfId="2" applyFont="1" applyFill="1" applyBorder="1" applyAlignment="1" applyProtection="1">
      <alignment horizontal="right" vertical="center" textRotation="90" wrapText="1"/>
    </xf>
    <xf numFmtId="0" fontId="2" fillId="0" borderId="0" xfId="0" applyFont="1" applyFill="1" applyBorder="1" applyAlignment="1" applyProtection="1">
      <alignment horizontal="right" vertical="center" textRotation="90" wrapText="1"/>
      <protection locked="0"/>
    </xf>
    <xf numFmtId="0" fontId="0" fillId="0" borderId="0" xfId="0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 applyProtection="1">
      <alignment horizontal="right"/>
      <protection locked="0"/>
    </xf>
    <xf numFmtId="174" fontId="0" fillId="0" borderId="3" xfId="1" applyNumberFormat="1" applyFont="1" applyBorder="1" applyAlignment="1">
      <alignment horizontal="right"/>
    </xf>
    <xf numFmtId="176" fontId="0" fillId="0" borderId="3" xfId="4" applyNumberFormat="1" applyFont="1" applyBorder="1" applyAlignment="1">
      <alignment horizontal="right"/>
    </xf>
    <xf numFmtId="176" fontId="6" fillId="0" borderId="3" xfId="4" applyNumberFormat="1" applyFont="1" applyBorder="1" applyAlignment="1">
      <alignment horizontal="right"/>
    </xf>
    <xf numFmtId="176" fontId="0" fillId="0" borderId="12" xfId="4" applyNumberFormat="1" applyFont="1" applyBorder="1" applyAlignment="1">
      <alignment horizontal="right"/>
    </xf>
    <xf numFmtId="174" fontId="0" fillId="0" borderId="1" xfId="1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174" fontId="0" fillId="0" borderId="13" xfId="1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8" xfId="0" applyBorder="1" applyAlignment="1">
      <alignment horizontal="right"/>
    </xf>
    <xf numFmtId="174" fontId="0" fillId="0" borderId="8" xfId="1" applyNumberFormat="1" applyFont="1" applyBorder="1" applyAlignment="1">
      <alignment horizontal="right"/>
    </xf>
    <xf numFmtId="0" fontId="0" fillId="0" borderId="8" xfId="0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174" fontId="0" fillId="0" borderId="9" xfId="1" applyNumberFormat="1" applyFont="1" applyBorder="1" applyAlignment="1">
      <alignment horizontal="right"/>
    </xf>
    <xf numFmtId="0" fontId="0" fillId="0" borderId="9" xfId="0" applyBorder="1" applyAlignment="1" applyProtection="1">
      <alignment horizontal="right"/>
      <protection locked="0"/>
    </xf>
    <xf numFmtId="3" fontId="0" fillId="0" borderId="15" xfId="0" applyNumberFormat="1" applyBorder="1" applyAlignment="1">
      <alignment horizontal="right"/>
    </xf>
    <xf numFmtId="176" fontId="0" fillId="0" borderId="15" xfId="4" applyNumberFormat="1" applyFont="1" applyBorder="1" applyAlignment="1">
      <alignment horizontal="right"/>
    </xf>
    <xf numFmtId="174" fontId="0" fillId="0" borderId="15" xfId="1" applyNumberFormat="1" applyFont="1" applyBorder="1" applyAlignment="1">
      <alignment horizontal="right"/>
    </xf>
    <xf numFmtId="176" fontId="6" fillId="0" borderId="15" xfId="4" applyNumberFormat="1" applyFont="1" applyBorder="1" applyAlignment="1">
      <alignment horizontal="right"/>
    </xf>
    <xf numFmtId="176" fontId="0" fillId="0" borderId="16" xfId="4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74" fontId="0" fillId="0" borderId="6" xfId="1" applyNumberFormat="1" applyFont="1" applyBorder="1" applyAlignment="1">
      <alignment horizontal="right"/>
    </xf>
    <xf numFmtId="0" fontId="0" fillId="0" borderId="11" xfId="0" applyBorder="1" applyAlignment="1">
      <alignment horizontal="right"/>
    </xf>
    <xf numFmtId="3" fontId="6" fillId="2" borderId="1" xfId="0" applyNumberFormat="1" applyFont="1" applyFill="1" applyBorder="1" applyAlignment="1" applyProtection="1">
      <alignment horizontal="right" vertical="center"/>
    </xf>
    <xf numFmtId="3" fontId="6" fillId="2" borderId="1" xfId="0" applyNumberFormat="1" applyFont="1" applyFill="1" applyBorder="1" applyAlignment="1">
      <alignment horizontal="right"/>
    </xf>
    <xf numFmtId="174" fontId="6" fillId="2" borderId="3" xfId="1" applyNumberFormat="1" applyFont="1" applyFill="1" applyBorder="1" applyAlignment="1">
      <alignment horizontal="right"/>
    </xf>
    <xf numFmtId="174" fontId="6" fillId="2" borderId="1" xfId="1" applyNumberFormat="1" applyFont="1" applyFill="1" applyBorder="1" applyAlignment="1">
      <alignment horizontal="right"/>
    </xf>
    <xf numFmtId="174" fontId="6" fillId="2" borderId="13" xfId="1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4" fontId="6" fillId="2" borderId="15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74" fontId="6" fillId="2" borderId="6" xfId="1" applyNumberFormat="1" applyFont="1" applyFill="1" applyBorder="1" applyAlignment="1">
      <alignment horizontal="right"/>
    </xf>
    <xf numFmtId="174" fontId="2" fillId="0" borderId="1" xfId="1" applyNumberFormat="1" applyFont="1" applyFill="1" applyBorder="1" applyAlignment="1" applyProtection="1">
      <alignment horizontal="right"/>
      <protection locked="0"/>
    </xf>
    <xf numFmtId="174" fontId="2" fillId="0" borderId="1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174" fontId="2" fillId="0" borderId="0" xfId="1" applyNumberFormat="1" applyFont="1" applyFill="1" applyAlignment="1">
      <alignment horizontal="right"/>
    </xf>
    <xf numFmtId="174" fontId="2" fillId="0" borderId="0" xfId="1" applyNumberFormat="1" applyFont="1" applyFill="1" applyBorder="1" applyAlignment="1">
      <alignment horizontal="right"/>
    </xf>
    <xf numFmtId="174" fontId="2" fillId="0" borderId="3" xfId="1" applyNumberFormat="1" applyFont="1" applyFill="1" applyBorder="1" applyAlignment="1">
      <alignment horizontal="right"/>
    </xf>
    <xf numFmtId="174" fontId="2" fillId="0" borderId="13" xfId="1" applyNumberFormat="1" applyFont="1" applyFill="1" applyBorder="1" applyAlignment="1">
      <alignment horizontal="right"/>
    </xf>
    <xf numFmtId="174" fontId="2" fillId="0" borderId="8" xfId="1" applyNumberFormat="1" applyFont="1" applyFill="1" applyBorder="1" applyAlignment="1">
      <alignment horizontal="right"/>
    </xf>
    <xf numFmtId="174" fontId="2" fillId="0" borderId="9" xfId="1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74" fontId="2" fillId="0" borderId="6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2" fillId="3" borderId="13" xfId="0" applyFont="1" applyFill="1" applyBorder="1" applyAlignment="1" applyProtection="1">
      <alignment horizontal="left" vertical="center" textRotation="90" wrapText="1"/>
    </xf>
    <xf numFmtId="0" fontId="0" fillId="0" borderId="15" xfId="0" applyBorder="1" applyAlignment="1">
      <alignment horizontal="left"/>
    </xf>
    <xf numFmtId="174" fontId="2" fillId="3" borderId="13" xfId="1" applyNumberFormat="1" applyFont="1" applyFill="1" applyBorder="1" applyAlignment="1" applyProtection="1">
      <alignment horizontal="left" vertical="center" textRotation="90" wrapText="1"/>
    </xf>
    <xf numFmtId="0" fontId="2" fillId="3" borderId="15" xfId="0" applyFont="1" applyFill="1" applyBorder="1" applyAlignment="1">
      <alignment horizontal="left"/>
    </xf>
    <xf numFmtId="0" fontId="3" fillId="4" borderId="13" xfId="2" applyFont="1" applyFill="1" applyBorder="1" applyAlignment="1" applyProtection="1">
      <alignment horizontal="left" vertical="center" textRotation="90" wrapText="1"/>
    </xf>
    <xf numFmtId="0" fontId="6" fillId="3" borderId="13" xfId="0" applyFont="1" applyFill="1" applyBorder="1" applyAlignment="1" applyProtection="1">
      <alignment horizontal="left" vertical="center" textRotation="90" wrapText="1"/>
    </xf>
    <xf numFmtId="0" fontId="6" fillId="0" borderId="15" xfId="0" applyFont="1" applyBorder="1" applyAlignment="1">
      <alignment horizontal="left"/>
    </xf>
    <xf numFmtId="0" fontId="5" fillId="3" borderId="13" xfId="0" applyFont="1" applyFill="1" applyBorder="1" applyAlignment="1" applyProtection="1">
      <alignment horizontal="center" textRotation="90" wrapText="1"/>
    </xf>
    <xf numFmtId="0" fontId="0" fillId="0" borderId="15" xfId="0" applyBorder="1"/>
    <xf numFmtId="0" fontId="2" fillId="3" borderId="13" xfId="0" applyFont="1" applyFill="1" applyBorder="1" applyAlignment="1" applyProtection="1">
      <alignment horizontal="center" vertical="center" textRotation="90" wrapText="1"/>
    </xf>
    <xf numFmtId="0" fontId="2" fillId="3" borderId="1" xfId="0" applyFont="1" applyFill="1" applyBorder="1" applyAlignment="1" applyProtection="1">
      <alignment horizontal="center" vertical="center" textRotation="90" wrapText="1"/>
    </xf>
    <xf numFmtId="174" fontId="2" fillId="3" borderId="1" xfId="1" applyNumberFormat="1" applyFont="1" applyFill="1" applyBorder="1" applyAlignment="1" applyProtection="1">
      <alignment vertical="center" textRotation="90" wrapText="1"/>
    </xf>
    <xf numFmtId="174" fontId="2" fillId="3" borderId="1" xfId="1" applyNumberFormat="1" applyFont="1" applyFill="1" applyBorder="1" applyAlignment="1" applyProtection="1">
      <alignment horizontal="center" vertical="center" textRotation="90" wrapText="1"/>
    </xf>
    <xf numFmtId="0" fontId="3" fillId="4" borderId="1" xfId="2" applyFont="1" applyFill="1" applyBorder="1" applyAlignment="1" applyProtection="1">
      <alignment horizontal="center" vertical="center" textRotation="90" wrapText="1"/>
    </xf>
    <xf numFmtId="174" fontId="2" fillId="3" borderId="13" xfId="1" applyNumberFormat="1" applyFont="1" applyFill="1" applyBorder="1" applyAlignment="1" applyProtection="1">
      <alignment horizontal="center" vertical="center" textRotation="90" wrapText="1"/>
    </xf>
  </cellXfs>
  <cellStyles count="5">
    <cellStyle name="Dezimal" xfId="1" builtinId="3"/>
    <cellStyle name="Normal_BE" xfId="2"/>
    <cellStyle name="Normal_Visa statistics" xfId="3"/>
    <cellStyle name="Prozent" xfId="4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de%20Classement%20B3\Groupe%20Visas\Statistiques\Statistiques%202011\Copy%20of%20data%202011%20-%20consulates\FR_Transfert_stat_consulates_2011_da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isa statistics"/>
      <sheetName val="Ressources"/>
      <sheetName val="modifications"/>
    </sheetNames>
    <sheetDataSet>
      <sheetData sheetId="0" refreshError="1"/>
      <sheetData sheetId="1">
        <row r="2">
          <cell r="A2" t="str">
            <v>AT</v>
          </cell>
        </row>
        <row r="3">
          <cell r="A3" t="str">
            <v>BE</v>
          </cell>
        </row>
        <row r="4">
          <cell r="A4" t="str">
            <v>BG</v>
          </cell>
        </row>
        <row r="5">
          <cell r="A5" t="str">
            <v>CH</v>
          </cell>
        </row>
        <row r="6">
          <cell r="A6" t="str">
            <v>CY</v>
          </cell>
        </row>
        <row r="7">
          <cell r="A7" t="str">
            <v>CZ</v>
          </cell>
        </row>
        <row r="8">
          <cell r="A8" t="str">
            <v>DE</v>
          </cell>
        </row>
        <row r="9">
          <cell r="A9" t="str">
            <v>DK</v>
          </cell>
        </row>
        <row r="10">
          <cell r="A10" t="str">
            <v>EE</v>
          </cell>
        </row>
        <row r="11">
          <cell r="A11" t="str">
            <v>ES</v>
          </cell>
        </row>
        <row r="12">
          <cell r="A12" t="str">
            <v>FI</v>
          </cell>
        </row>
        <row r="13">
          <cell r="A13" t="str">
            <v>FR</v>
          </cell>
        </row>
        <row r="14">
          <cell r="A14" t="str">
            <v>GB</v>
          </cell>
        </row>
        <row r="15">
          <cell r="A15" t="str">
            <v>GR</v>
          </cell>
        </row>
        <row r="16">
          <cell r="A16" t="str">
            <v>HU</v>
          </cell>
        </row>
        <row r="17">
          <cell r="A17" t="str">
            <v>IE</v>
          </cell>
        </row>
        <row r="18">
          <cell r="A18" t="str">
            <v>IS</v>
          </cell>
        </row>
        <row r="19">
          <cell r="A19" t="str">
            <v>IT</v>
          </cell>
        </row>
        <row r="20">
          <cell r="A20" t="str">
            <v>LT</v>
          </cell>
        </row>
        <row r="21">
          <cell r="A21" t="str">
            <v>LU</v>
          </cell>
        </row>
        <row r="22">
          <cell r="A22" t="str">
            <v>LV</v>
          </cell>
        </row>
        <row r="23">
          <cell r="A23" t="str">
            <v>MT</v>
          </cell>
        </row>
        <row r="24">
          <cell r="A24" t="str">
            <v>NL</v>
          </cell>
        </row>
        <row r="25">
          <cell r="A25" t="str">
            <v>NO</v>
          </cell>
        </row>
        <row r="26">
          <cell r="A26" t="str">
            <v>PL</v>
          </cell>
        </row>
        <row r="27">
          <cell r="A27" t="str">
            <v>PT</v>
          </cell>
        </row>
        <row r="28">
          <cell r="A28" t="str">
            <v>RO</v>
          </cell>
        </row>
        <row r="29">
          <cell r="A29" t="str">
            <v>SE</v>
          </cell>
        </row>
        <row r="30">
          <cell r="A30" t="str">
            <v>SI</v>
          </cell>
        </row>
        <row r="31">
          <cell r="A31" t="str">
            <v>SK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86"/>
  <sheetViews>
    <sheetView tabSelected="1" view="pageBreakPreview" zoomScale="75" zoomScaleNormal="80" workbookViewId="0">
      <pane ySplit="2" topLeftCell="A3" activePane="bottomLeft" state="frozen"/>
      <selection activeCell="C1" sqref="C1"/>
      <selection pane="bottomLeft" activeCell="A3" sqref="A3"/>
    </sheetView>
  </sheetViews>
  <sheetFormatPr baseColWidth="10" defaultColWidth="9.140625" defaultRowHeight="12.75"/>
  <cols>
    <col min="1" max="1" width="15.85546875" customWidth="1"/>
    <col min="2" max="2" width="32.28515625" customWidth="1"/>
    <col min="3" max="3" width="19.42578125" customWidth="1"/>
    <col min="4" max="4" width="25.140625" customWidth="1"/>
    <col min="5" max="5" width="13.140625" style="77" bestFit="1" customWidth="1"/>
    <col min="6" max="6" width="12.140625" style="77" bestFit="1" customWidth="1"/>
    <col min="7" max="7" width="13.140625" style="77" bestFit="1" customWidth="1"/>
    <col min="8" max="8" width="12.140625" style="77" bestFit="1" customWidth="1"/>
    <col min="9" max="9" width="18.5703125" style="124" customWidth="1"/>
    <col min="10" max="10" width="15.7109375" style="78" bestFit="1" customWidth="1"/>
    <col min="11" max="11" width="13.28515625" style="78" customWidth="1"/>
    <col min="12" max="12" width="16.7109375" style="78" bestFit="1" customWidth="1"/>
    <col min="13" max="13" width="14.28515625" style="78" bestFit="1" customWidth="1"/>
    <col min="14" max="14" width="16.7109375" style="43" customWidth="1"/>
    <col min="15" max="15" width="13.7109375" style="77" customWidth="1"/>
    <col min="16" max="16" width="10.85546875" style="71" customWidth="1"/>
    <col min="17" max="17" width="10.140625" style="43" bestFit="1" customWidth="1"/>
    <col min="18" max="18" width="14.28515625" style="77" bestFit="1" customWidth="1"/>
    <col min="19" max="19" width="14.7109375" style="77" customWidth="1"/>
    <col min="20" max="20" width="10.140625" style="77" customWidth="1"/>
  </cols>
  <sheetData>
    <row r="1" spans="1:20" s="4" customFormat="1" ht="100.5" customHeight="1">
      <c r="A1" s="141" t="s">
        <v>504</v>
      </c>
      <c r="B1" s="141" t="s">
        <v>525</v>
      </c>
      <c r="C1" s="143" t="s">
        <v>505</v>
      </c>
      <c r="D1" s="143" t="s">
        <v>506</v>
      </c>
      <c r="E1" s="134" t="s">
        <v>500</v>
      </c>
      <c r="F1" s="134" t="s">
        <v>501</v>
      </c>
      <c r="G1" s="134" t="s">
        <v>502</v>
      </c>
      <c r="H1" s="134" t="s">
        <v>10</v>
      </c>
      <c r="I1" s="136" t="s">
        <v>0</v>
      </c>
      <c r="J1" s="136" t="s">
        <v>1</v>
      </c>
      <c r="K1" s="136" t="s">
        <v>509</v>
      </c>
      <c r="L1" s="136" t="s">
        <v>2</v>
      </c>
      <c r="M1" s="136" t="s">
        <v>3</v>
      </c>
      <c r="N1" s="134" t="s">
        <v>503</v>
      </c>
      <c r="O1" s="138" t="s">
        <v>4</v>
      </c>
      <c r="P1" s="134" t="s">
        <v>5</v>
      </c>
      <c r="Q1" s="139" t="s">
        <v>6</v>
      </c>
      <c r="R1" s="134" t="s">
        <v>7</v>
      </c>
      <c r="S1" s="134" t="s">
        <v>8</v>
      </c>
      <c r="T1" s="134" t="s">
        <v>9</v>
      </c>
    </row>
    <row r="2" spans="1:20" s="4" customFormat="1" ht="54.75" customHeight="1">
      <c r="A2" s="142"/>
      <c r="B2" s="142"/>
      <c r="C2" s="142"/>
      <c r="D2" s="142"/>
      <c r="E2" s="135"/>
      <c r="F2" s="135"/>
      <c r="G2" s="135"/>
      <c r="H2" s="135"/>
      <c r="I2" s="137"/>
      <c r="J2" s="135"/>
      <c r="K2" s="135"/>
      <c r="L2" s="135"/>
      <c r="M2" s="135"/>
      <c r="N2" s="137"/>
      <c r="O2" s="135"/>
      <c r="P2" s="135"/>
      <c r="Q2" s="140"/>
      <c r="R2" s="135"/>
      <c r="S2" s="135"/>
      <c r="T2" s="135"/>
    </row>
    <row r="3" spans="1:20">
      <c r="A3" s="2" t="s">
        <v>159</v>
      </c>
      <c r="B3" s="2" t="s">
        <v>534</v>
      </c>
      <c r="C3" s="1" t="s">
        <v>11</v>
      </c>
      <c r="D3" s="1" t="s">
        <v>12</v>
      </c>
      <c r="E3" s="48">
        <v>4</v>
      </c>
      <c r="F3" s="48"/>
      <c r="G3" s="48">
        <v>4</v>
      </c>
      <c r="H3" s="48"/>
      <c r="I3" s="49">
        <v>1133</v>
      </c>
      <c r="J3" s="49">
        <v>86</v>
      </c>
      <c r="K3" s="50">
        <f>J3/I3</f>
        <v>7.590467784642542E-2</v>
      </c>
      <c r="L3" s="49">
        <v>1139</v>
      </c>
      <c r="M3" s="49">
        <v>6</v>
      </c>
      <c r="N3" s="110">
        <f t="shared" ref="N3:N33" si="0">IF(SUM(E3,I3)&gt;0,SUM(E3,I3),"")</f>
        <v>1137</v>
      </c>
      <c r="O3" s="51">
        <f t="shared" ref="O3:O66" si="1">IF(SUM(G3,L3)&gt;0,SUM(G3,L3),"")</f>
        <v>1143</v>
      </c>
      <c r="P3" s="52">
        <f t="shared" ref="P3:P66" si="2">IF(SUM(H3,M3)&gt;0,SUM(H3,M3),"")</f>
        <v>6</v>
      </c>
      <c r="Q3" s="53">
        <f>IF(O3&lt;&gt;0,P3/O3,"")</f>
        <v>5.2493438320209973E-3</v>
      </c>
      <c r="R3" s="54">
        <v>245</v>
      </c>
      <c r="S3" s="51">
        <f>IF(N3="",IF(R3&gt;0,SUM(R3),""),IF(SUM(R3)&gt;0,SUM(N3+R3),N3))</f>
        <v>1382</v>
      </c>
      <c r="T3" s="55">
        <f>IF((I3)&gt;0,R3/(I3),"")</f>
        <v>0.21624007060900266</v>
      </c>
    </row>
    <row r="4" spans="1:20">
      <c r="A4" s="2" t="s">
        <v>159</v>
      </c>
      <c r="B4" s="2" t="s">
        <v>526</v>
      </c>
      <c r="C4" s="1" t="s">
        <v>13</v>
      </c>
      <c r="D4" s="1" t="s">
        <v>16</v>
      </c>
      <c r="E4" s="48"/>
      <c r="F4" s="48"/>
      <c r="G4" s="48"/>
      <c r="H4" s="48"/>
      <c r="I4" s="49">
        <v>35</v>
      </c>
      <c r="J4" s="49">
        <v>10</v>
      </c>
      <c r="K4" s="50">
        <f>J4/I4</f>
        <v>0.2857142857142857</v>
      </c>
      <c r="L4" s="49">
        <v>36</v>
      </c>
      <c r="M4" s="49">
        <v>1</v>
      </c>
      <c r="N4" s="110">
        <f t="shared" si="0"/>
        <v>35</v>
      </c>
      <c r="O4" s="51">
        <f t="shared" si="1"/>
        <v>36</v>
      </c>
      <c r="P4" s="52">
        <f t="shared" si="2"/>
        <v>1</v>
      </c>
      <c r="Q4" s="53">
        <f t="shared" ref="Q4:Q34" si="3">IF(O4&lt;&gt;0,P4/O4,"")</f>
        <v>2.7777777777777776E-2</v>
      </c>
      <c r="R4" s="54">
        <v>5</v>
      </c>
      <c r="S4" s="51">
        <f t="shared" ref="S4:S33" si="4">IF(N4="",IF(R4&gt;0,SUM(R4),""),IF(SUM(R4)&gt;0,SUM(N4+R4),N4))</f>
        <v>40</v>
      </c>
      <c r="T4" s="55">
        <f t="shared" ref="T4:T33" si="5">IF((I4)&gt;0,R4/(I4),"")</f>
        <v>0.14285714285714285</v>
      </c>
    </row>
    <row r="5" spans="1:20">
      <c r="A5" s="2" t="s">
        <v>159</v>
      </c>
      <c r="B5" s="2" t="s">
        <v>527</v>
      </c>
      <c r="C5" s="1" t="s">
        <v>17</v>
      </c>
      <c r="D5" s="1" t="s">
        <v>18</v>
      </c>
      <c r="E5" s="48"/>
      <c r="F5" s="48"/>
      <c r="G5" s="48"/>
      <c r="H5" s="48"/>
      <c r="I5" s="49">
        <v>28249</v>
      </c>
      <c r="J5" s="49">
        <v>4488</v>
      </c>
      <c r="K5" s="50">
        <f t="shared" ref="K5:K68" si="6">J5/I5</f>
        <v>0.15887288045594533</v>
      </c>
      <c r="L5" s="49">
        <v>43743</v>
      </c>
      <c r="M5" s="49">
        <v>15494</v>
      </c>
      <c r="N5" s="110">
        <f t="shared" si="0"/>
        <v>28249</v>
      </c>
      <c r="O5" s="51">
        <f t="shared" si="1"/>
        <v>43743</v>
      </c>
      <c r="P5" s="52">
        <f t="shared" si="2"/>
        <v>15494</v>
      </c>
      <c r="Q5" s="53">
        <f t="shared" si="3"/>
        <v>0.35420524426765426</v>
      </c>
      <c r="R5" s="54">
        <v>1827</v>
      </c>
      <c r="S5" s="51">
        <f t="shared" si="4"/>
        <v>30076</v>
      </c>
      <c r="T5" s="55">
        <f t="shared" si="5"/>
        <v>6.4674855747106089E-2</v>
      </c>
    </row>
    <row r="6" spans="1:20">
      <c r="A6" s="2" t="s">
        <v>159</v>
      </c>
      <c r="B6" s="2" t="s">
        <v>527</v>
      </c>
      <c r="C6" s="1" t="s">
        <v>17</v>
      </c>
      <c r="D6" s="1" t="s">
        <v>19</v>
      </c>
      <c r="E6" s="48">
        <v>1</v>
      </c>
      <c r="F6" s="48"/>
      <c r="G6" s="48">
        <v>1</v>
      </c>
      <c r="H6" s="48"/>
      <c r="I6" s="49">
        <v>92259</v>
      </c>
      <c r="J6" s="49">
        <v>36917</v>
      </c>
      <c r="K6" s="50">
        <f t="shared" si="6"/>
        <v>0.40014524328249818</v>
      </c>
      <c r="L6" s="49">
        <v>114963</v>
      </c>
      <c r="M6" s="49">
        <v>22704</v>
      </c>
      <c r="N6" s="110">
        <f t="shared" si="0"/>
        <v>92260</v>
      </c>
      <c r="O6" s="51">
        <f t="shared" si="1"/>
        <v>114964</v>
      </c>
      <c r="P6" s="52">
        <f t="shared" si="2"/>
        <v>22704</v>
      </c>
      <c r="Q6" s="53">
        <f t="shared" si="3"/>
        <v>0.1974879092585505</v>
      </c>
      <c r="R6" s="54">
        <v>3133</v>
      </c>
      <c r="S6" s="51">
        <f t="shared" si="4"/>
        <v>95393</v>
      </c>
      <c r="T6" s="55">
        <f t="shared" si="5"/>
        <v>3.3958746572150145E-2</v>
      </c>
    </row>
    <row r="7" spans="1:20">
      <c r="A7" s="2" t="s">
        <v>159</v>
      </c>
      <c r="B7" s="2" t="s">
        <v>527</v>
      </c>
      <c r="C7" s="1" t="s">
        <v>17</v>
      </c>
      <c r="D7" s="1" t="s">
        <v>20</v>
      </c>
      <c r="E7" s="48"/>
      <c r="F7" s="48"/>
      <c r="G7" s="48"/>
      <c r="H7" s="48"/>
      <c r="I7" s="49">
        <v>33672</v>
      </c>
      <c r="J7" s="49">
        <v>5551</v>
      </c>
      <c r="K7" s="50">
        <f t="shared" si="6"/>
        <v>0.16485507246376813</v>
      </c>
      <c r="L7" s="49">
        <v>48733</v>
      </c>
      <c r="M7" s="49">
        <v>15061</v>
      </c>
      <c r="N7" s="110">
        <f t="shared" si="0"/>
        <v>33672</v>
      </c>
      <c r="O7" s="51">
        <f t="shared" si="1"/>
        <v>48733</v>
      </c>
      <c r="P7" s="52">
        <f t="shared" si="2"/>
        <v>15061</v>
      </c>
      <c r="Q7" s="53">
        <f t="shared" si="3"/>
        <v>0.30905136150042067</v>
      </c>
      <c r="R7" s="54">
        <v>33638</v>
      </c>
      <c r="S7" s="51">
        <f t="shared" si="4"/>
        <v>67310</v>
      </c>
      <c r="T7" s="55">
        <f t="shared" si="5"/>
        <v>0.99899025896887617</v>
      </c>
    </row>
    <row r="8" spans="1:20">
      <c r="A8" s="2" t="s">
        <v>159</v>
      </c>
      <c r="B8" s="2" t="s">
        <v>528</v>
      </c>
      <c r="C8" s="1" t="s">
        <v>21</v>
      </c>
      <c r="D8" s="1" t="s">
        <v>22</v>
      </c>
      <c r="E8" s="48"/>
      <c r="F8" s="48"/>
      <c r="G8" s="48"/>
      <c r="H8" s="48"/>
      <c r="I8" s="49">
        <v>5</v>
      </c>
      <c r="J8" s="49">
        <v>3</v>
      </c>
      <c r="K8" s="50">
        <f t="shared" si="6"/>
        <v>0.6</v>
      </c>
      <c r="L8" s="49">
        <v>5</v>
      </c>
      <c r="M8" s="49"/>
      <c r="N8" s="110">
        <f t="shared" si="0"/>
        <v>5</v>
      </c>
      <c r="O8" s="51">
        <f t="shared" si="1"/>
        <v>5</v>
      </c>
      <c r="P8" s="52" t="str">
        <f t="shared" si="2"/>
        <v/>
      </c>
      <c r="Q8" s="53">
        <v>0</v>
      </c>
      <c r="R8" s="54"/>
      <c r="S8" s="51">
        <f t="shared" si="4"/>
        <v>5</v>
      </c>
      <c r="T8" s="55">
        <f t="shared" si="5"/>
        <v>0</v>
      </c>
    </row>
    <row r="9" spans="1:20">
      <c r="A9" s="2" t="s">
        <v>159</v>
      </c>
      <c r="B9" s="2" t="s">
        <v>529</v>
      </c>
      <c r="C9" s="1" t="s">
        <v>23</v>
      </c>
      <c r="D9" s="1" t="s">
        <v>25</v>
      </c>
      <c r="E9" s="48">
        <v>125</v>
      </c>
      <c r="F9" s="48"/>
      <c r="G9" s="48">
        <v>132</v>
      </c>
      <c r="H9" s="48">
        <v>7</v>
      </c>
      <c r="I9" s="49">
        <v>2660</v>
      </c>
      <c r="J9" s="49">
        <v>105</v>
      </c>
      <c r="K9" s="50">
        <f t="shared" si="6"/>
        <v>3.9473684210526314E-2</v>
      </c>
      <c r="L9" s="49">
        <v>3168</v>
      </c>
      <c r="M9" s="49">
        <v>508</v>
      </c>
      <c r="N9" s="110">
        <f t="shared" si="0"/>
        <v>2785</v>
      </c>
      <c r="O9" s="51">
        <f t="shared" si="1"/>
        <v>3300</v>
      </c>
      <c r="P9" s="52">
        <f t="shared" si="2"/>
        <v>515</v>
      </c>
      <c r="Q9" s="53">
        <f t="shared" si="3"/>
        <v>0.15606060606060607</v>
      </c>
      <c r="R9" s="54">
        <v>2468</v>
      </c>
      <c r="S9" s="51">
        <f t="shared" si="4"/>
        <v>5253</v>
      </c>
      <c r="T9" s="55">
        <f t="shared" si="5"/>
        <v>0.92781954887218043</v>
      </c>
    </row>
    <row r="10" spans="1:20">
      <c r="A10" s="2" t="s">
        <v>159</v>
      </c>
      <c r="B10" s="2" t="s">
        <v>530</v>
      </c>
      <c r="C10" s="1" t="s">
        <v>26</v>
      </c>
      <c r="D10" s="1" t="s">
        <v>28</v>
      </c>
      <c r="E10" s="48">
        <v>7</v>
      </c>
      <c r="F10" s="48"/>
      <c r="G10" s="48">
        <v>7</v>
      </c>
      <c r="H10" s="48"/>
      <c r="I10" s="49">
        <v>184</v>
      </c>
      <c r="J10" s="49">
        <v>12</v>
      </c>
      <c r="K10" s="50">
        <f t="shared" si="6"/>
        <v>6.5217391304347824E-2</v>
      </c>
      <c r="L10" s="49">
        <v>196</v>
      </c>
      <c r="M10" s="49">
        <v>12</v>
      </c>
      <c r="N10" s="110">
        <f t="shared" si="0"/>
        <v>191</v>
      </c>
      <c r="O10" s="51">
        <f t="shared" si="1"/>
        <v>203</v>
      </c>
      <c r="P10" s="52">
        <f t="shared" si="2"/>
        <v>12</v>
      </c>
      <c r="Q10" s="53">
        <f t="shared" si="3"/>
        <v>5.9113300492610835E-2</v>
      </c>
      <c r="R10" s="54">
        <v>12</v>
      </c>
      <c r="S10" s="51">
        <f t="shared" si="4"/>
        <v>203</v>
      </c>
      <c r="T10" s="55">
        <f t="shared" si="5"/>
        <v>6.5217391304347824E-2</v>
      </c>
    </row>
    <row r="11" spans="1:20">
      <c r="A11" s="2" t="s">
        <v>159</v>
      </c>
      <c r="B11" s="2" t="s">
        <v>531</v>
      </c>
      <c r="C11" s="1" t="s">
        <v>32</v>
      </c>
      <c r="D11" s="1" t="s">
        <v>33</v>
      </c>
      <c r="E11" s="48"/>
      <c r="F11" s="48"/>
      <c r="G11" s="48"/>
      <c r="H11" s="48"/>
      <c r="I11" s="49">
        <v>5703</v>
      </c>
      <c r="J11" s="49">
        <v>715</v>
      </c>
      <c r="K11" s="50">
        <f t="shared" si="6"/>
        <v>0.12537261090654042</v>
      </c>
      <c r="L11" s="49">
        <v>6339</v>
      </c>
      <c r="M11" s="49">
        <v>636</v>
      </c>
      <c r="N11" s="110">
        <f t="shared" si="0"/>
        <v>5703</v>
      </c>
      <c r="O11" s="51">
        <f t="shared" si="1"/>
        <v>6339</v>
      </c>
      <c r="P11" s="52">
        <f t="shared" si="2"/>
        <v>636</v>
      </c>
      <c r="Q11" s="53">
        <f t="shared" si="3"/>
        <v>0.10033128253667771</v>
      </c>
      <c r="R11" s="54">
        <v>7</v>
      </c>
      <c r="S11" s="51">
        <f t="shared" si="4"/>
        <v>5710</v>
      </c>
      <c r="T11" s="55">
        <f t="shared" si="5"/>
        <v>1.2274241627213747E-3</v>
      </c>
    </row>
    <row r="12" spans="1:20">
      <c r="A12" s="2" t="s">
        <v>159</v>
      </c>
      <c r="B12" s="2" t="s">
        <v>532</v>
      </c>
      <c r="C12" s="1" t="s">
        <v>34</v>
      </c>
      <c r="D12" s="1" t="s">
        <v>36</v>
      </c>
      <c r="E12" s="48"/>
      <c r="F12" s="48"/>
      <c r="G12" s="48"/>
      <c r="H12" s="48"/>
      <c r="I12" s="49">
        <v>4</v>
      </c>
      <c r="J12" s="49">
        <v>3</v>
      </c>
      <c r="K12" s="50">
        <f t="shared" si="6"/>
        <v>0.75</v>
      </c>
      <c r="L12" s="49">
        <v>4</v>
      </c>
      <c r="M12" s="49"/>
      <c r="N12" s="110">
        <f t="shared" si="0"/>
        <v>4</v>
      </c>
      <c r="O12" s="51">
        <f t="shared" si="1"/>
        <v>4</v>
      </c>
      <c r="P12" s="52" t="str">
        <f t="shared" si="2"/>
        <v/>
      </c>
      <c r="Q12" s="53">
        <v>0</v>
      </c>
      <c r="R12" s="54">
        <v>3</v>
      </c>
      <c r="S12" s="51">
        <f t="shared" si="4"/>
        <v>7</v>
      </c>
      <c r="T12" s="55">
        <f t="shared" si="5"/>
        <v>0.75</v>
      </c>
    </row>
    <row r="13" spans="1:20">
      <c r="A13" s="2" t="s">
        <v>159</v>
      </c>
      <c r="B13" s="2" t="s">
        <v>532</v>
      </c>
      <c r="C13" s="1" t="s">
        <v>34</v>
      </c>
      <c r="D13" s="1" t="s">
        <v>39</v>
      </c>
      <c r="E13" s="48"/>
      <c r="F13" s="48"/>
      <c r="G13" s="48"/>
      <c r="H13" s="48"/>
      <c r="I13" s="49">
        <v>536</v>
      </c>
      <c r="J13" s="49">
        <v>17</v>
      </c>
      <c r="K13" s="50">
        <f t="shared" si="6"/>
        <v>3.1716417910447763E-2</v>
      </c>
      <c r="L13" s="49">
        <v>545</v>
      </c>
      <c r="M13" s="49">
        <v>9</v>
      </c>
      <c r="N13" s="110">
        <f>IF(SUM(E13,I13)&gt;0,SUM(E13,I13),"")</f>
        <v>536</v>
      </c>
      <c r="O13" s="51">
        <f t="shared" si="1"/>
        <v>545</v>
      </c>
      <c r="P13" s="52">
        <f t="shared" si="2"/>
        <v>9</v>
      </c>
      <c r="Q13" s="53">
        <f t="shared" si="3"/>
        <v>1.6513761467889909E-2</v>
      </c>
      <c r="R13" s="54">
        <v>26</v>
      </c>
      <c r="S13" s="51">
        <f t="shared" si="4"/>
        <v>562</v>
      </c>
      <c r="T13" s="55">
        <f>IF((I13)&gt;0,R13/(I13),"")</f>
        <v>4.8507462686567165E-2</v>
      </c>
    </row>
    <row r="14" spans="1:20">
      <c r="A14" s="2" t="s">
        <v>159</v>
      </c>
      <c r="B14" s="2" t="s">
        <v>528</v>
      </c>
      <c r="C14" s="1" t="s">
        <v>40</v>
      </c>
      <c r="D14" s="1" t="s">
        <v>41</v>
      </c>
      <c r="E14" s="48"/>
      <c r="F14" s="48"/>
      <c r="G14" s="48"/>
      <c r="H14" s="48"/>
      <c r="I14" s="62">
        <v>9</v>
      </c>
      <c r="J14" s="56"/>
      <c r="K14" s="50">
        <f t="shared" si="6"/>
        <v>0</v>
      </c>
      <c r="L14" s="56">
        <v>9</v>
      </c>
      <c r="M14" s="56"/>
      <c r="N14" s="110">
        <f t="shared" si="0"/>
        <v>9</v>
      </c>
      <c r="O14" s="51">
        <f t="shared" si="1"/>
        <v>9</v>
      </c>
      <c r="P14" s="52" t="str">
        <f t="shared" si="2"/>
        <v/>
      </c>
      <c r="Q14" s="53">
        <v>0</v>
      </c>
      <c r="R14" s="54">
        <v>10</v>
      </c>
      <c r="S14" s="51">
        <f t="shared" si="4"/>
        <v>19</v>
      </c>
      <c r="T14" s="55">
        <f t="shared" si="5"/>
        <v>1.1111111111111112</v>
      </c>
    </row>
    <row r="15" spans="1:20">
      <c r="A15" s="2" t="s">
        <v>159</v>
      </c>
      <c r="B15" s="2" t="s">
        <v>531</v>
      </c>
      <c r="C15" s="1" t="s">
        <v>42</v>
      </c>
      <c r="D15" s="1" t="s">
        <v>43</v>
      </c>
      <c r="E15" s="48"/>
      <c r="F15" s="48"/>
      <c r="G15" s="48"/>
      <c r="H15" s="48"/>
      <c r="I15" s="62">
        <v>8809</v>
      </c>
      <c r="J15" s="56">
        <v>742</v>
      </c>
      <c r="K15" s="50">
        <f t="shared" si="6"/>
        <v>8.4232035418322165E-2</v>
      </c>
      <c r="L15" s="56">
        <v>9166</v>
      </c>
      <c r="M15" s="56">
        <v>357</v>
      </c>
      <c r="N15" s="110">
        <f t="shared" si="0"/>
        <v>8809</v>
      </c>
      <c r="O15" s="51">
        <f t="shared" si="1"/>
        <v>9166</v>
      </c>
      <c r="P15" s="52">
        <f t="shared" si="2"/>
        <v>357</v>
      </c>
      <c r="Q15" s="53">
        <f t="shared" si="3"/>
        <v>3.8948287148156228E-2</v>
      </c>
      <c r="R15" s="54">
        <v>22</v>
      </c>
      <c r="S15" s="51">
        <f t="shared" si="4"/>
        <v>8831</v>
      </c>
      <c r="T15" s="55">
        <f t="shared" si="5"/>
        <v>2.4974457940742422E-3</v>
      </c>
    </row>
    <row r="16" spans="1:20">
      <c r="A16" s="2" t="s">
        <v>159</v>
      </c>
      <c r="B16" s="2" t="s">
        <v>533</v>
      </c>
      <c r="C16" s="1" t="s">
        <v>44</v>
      </c>
      <c r="D16" s="1" t="s">
        <v>45</v>
      </c>
      <c r="E16" s="48">
        <v>2</v>
      </c>
      <c r="F16" s="48"/>
      <c r="G16" s="48">
        <v>2</v>
      </c>
      <c r="H16" s="48"/>
      <c r="I16" s="62">
        <v>5474</v>
      </c>
      <c r="J16" s="56">
        <v>2684</v>
      </c>
      <c r="K16" s="50">
        <f t="shared" si="6"/>
        <v>0.49031786627694557</v>
      </c>
      <c r="L16" s="56">
        <v>5474</v>
      </c>
      <c r="M16" s="56"/>
      <c r="N16" s="110">
        <f t="shared" si="0"/>
        <v>5476</v>
      </c>
      <c r="O16" s="51">
        <f t="shared" si="1"/>
        <v>5476</v>
      </c>
      <c r="P16" s="52" t="str">
        <f t="shared" si="2"/>
        <v/>
      </c>
      <c r="Q16" s="53">
        <v>0</v>
      </c>
      <c r="R16" s="54">
        <v>299</v>
      </c>
      <c r="S16" s="51">
        <f t="shared" si="4"/>
        <v>5775</v>
      </c>
      <c r="T16" s="55">
        <f t="shared" si="5"/>
        <v>5.4621848739495799E-2</v>
      </c>
    </row>
    <row r="17" spans="1:20">
      <c r="A17" s="2" t="s">
        <v>159</v>
      </c>
      <c r="B17" s="2" t="s">
        <v>534</v>
      </c>
      <c r="C17" s="1" t="s">
        <v>46</v>
      </c>
      <c r="D17" s="1" t="s">
        <v>47</v>
      </c>
      <c r="E17" s="48">
        <v>11</v>
      </c>
      <c r="F17" s="48"/>
      <c r="G17" s="48">
        <v>12</v>
      </c>
      <c r="H17" s="48">
        <v>1</v>
      </c>
      <c r="I17" s="62">
        <v>2319</v>
      </c>
      <c r="J17" s="56">
        <v>228</v>
      </c>
      <c r="K17" s="50">
        <f t="shared" si="6"/>
        <v>9.8318240620957315E-2</v>
      </c>
      <c r="L17" s="56">
        <v>2951</v>
      </c>
      <c r="M17" s="56">
        <v>632</v>
      </c>
      <c r="N17" s="110">
        <f t="shared" si="0"/>
        <v>2330</v>
      </c>
      <c r="O17" s="51">
        <f t="shared" si="1"/>
        <v>2963</v>
      </c>
      <c r="P17" s="52">
        <f t="shared" si="2"/>
        <v>633</v>
      </c>
      <c r="Q17" s="53">
        <f t="shared" si="3"/>
        <v>0.21363482956463045</v>
      </c>
      <c r="R17" s="54">
        <v>222</v>
      </c>
      <c r="S17" s="51">
        <f t="shared" si="4"/>
        <v>2552</v>
      </c>
      <c r="T17" s="55">
        <f t="shared" si="5"/>
        <v>9.5730918499353168E-2</v>
      </c>
    </row>
    <row r="18" spans="1:20">
      <c r="A18" s="2" t="s">
        <v>159</v>
      </c>
      <c r="B18" s="2" t="s">
        <v>531</v>
      </c>
      <c r="C18" s="1" t="s">
        <v>48</v>
      </c>
      <c r="D18" s="1" t="s">
        <v>50</v>
      </c>
      <c r="E18" s="48"/>
      <c r="F18" s="48"/>
      <c r="G18" s="48"/>
      <c r="H18" s="48"/>
      <c r="I18" s="62">
        <v>16260</v>
      </c>
      <c r="J18" s="56">
        <v>2225</v>
      </c>
      <c r="K18" s="50">
        <f t="shared" si="6"/>
        <v>0.13683886838868389</v>
      </c>
      <c r="L18" s="56">
        <v>16399</v>
      </c>
      <c r="M18" s="56">
        <v>139</v>
      </c>
      <c r="N18" s="110">
        <f t="shared" si="0"/>
        <v>16260</v>
      </c>
      <c r="O18" s="51">
        <f t="shared" si="1"/>
        <v>16399</v>
      </c>
      <c r="P18" s="52">
        <f t="shared" si="2"/>
        <v>139</v>
      </c>
      <c r="Q18" s="53">
        <f t="shared" si="3"/>
        <v>8.4761265930849445E-3</v>
      </c>
      <c r="R18" s="54">
        <v>36</v>
      </c>
      <c r="S18" s="51">
        <f t="shared" si="4"/>
        <v>16296</v>
      </c>
      <c r="T18" s="55">
        <f t="shared" si="5"/>
        <v>2.2140221402214021E-3</v>
      </c>
    </row>
    <row r="19" spans="1:20">
      <c r="A19" s="2" t="s">
        <v>159</v>
      </c>
      <c r="B19" s="2" t="s">
        <v>528</v>
      </c>
      <c r="C19" s="1" t="s">
        <v>53</v>
      </c>
      <c r="D19" s="1" t="s">
        <v>54</v>
      </c>
      <c r="E19" s="48"/>
      <c r="F19" s="48"/>
      <c r="G19" s="48"/>
      <c r="H19" s="48"/>
      <c r="I19" s="62">
        <v>12</v>
      </c>
      <c r="J19" s="56">
        <v>3</v>
      </c>
      <c r="K19" s="50">
        <f t="shared" si="6"/>
        <v>0.25</v>
      </c>
      <c r="L19" s="56">
        <v>12</v>
      </c>
      <c r="M19" s="56"/>
      <c r="N19" s="110">
        <f t="shared" si="0"/>
        <v>12</v>
      </c>
      <c r="O19" s="51">
        <f t="shared" si="1"/>
        <v>12</v>
      </c>
      <c r="P19" s="52" t="str">
        <f t="shared" si="2"/>
        <v/>
      </c>
      <c r="Q19" s="53">
        <v>0</v>
      </c>
      <c r="R19" s="54">
        <v>18</v>
      </c>
      <c r="S19" s="51">
        <f t="shared" si="4"/>
        <v>30</v>
      </c>
      <c r="T19" s="55">
        <f t="shared" si="5"/>
        <v>1.5</v>
      </c>
    </row>
    <row r="20" spans="1:20">
      <c r="A20" s="2" t="s">
        <v>159</v>
      </c>
      <c r="B20" s="2" t="s">
        <v>529</v>
      </c>
      <c r="C20" s="1" t="s">
        <v>55</v>
      </c>
      <c r="D20" s="1" t="s">
        <v>56</v>
      </c>
      <c r="E20" s="48">
        <v>9</v>
      </c>
      <c r="F20" s="48"/>
      <c r="G20" s="48">
        <v>12</v>
      </c>
      <c r="H20" s="48">
        <v>3</v>
      </c>
      <c r="I20" s="62">
        <v>7244</v>
      </c>
      <c r="J20" s="56">
        <v>864</v>
      </c>
      <c r="K20" s="50">
        <f t="shared" si="6"/>
        <v>0.11927112092766427</v>
      </c>
      <c r="L20" s="56">
        <v>8573</v>
      </c>
      <c r="M20" s="56">
        <v>1329</v>
      </c>
      <c r="N20" s="110">
        <f t="shared" si="0"/>
        <v>7253</v>
      </c>
      <c r="O20" s="51">
        <f t="shared" si="1"/>
        <v>8585</v>
      </c>
      <c r="P20" s="52">
        <f t="shared" si="2"/>
        <v>1332</v>
      </c>
      <c r="Q20" s="53">
        <f t="shared" si="3"/>
        <v>0.1551543389633081</v>
      </c>
      <c r="R20" s="54">
        <v>252</v>
      </c>
      <c r="S20" s="51">
        <f t="shared" si="4"/>
        <v>7505</v>
      </c>
      <c r="T20" s="55">
        <f t="shared" si="5"/>
        <v>3.4787410270568746E-2</v>
      </c>
    </row>
    <row r="21" spans="1:20">
      <c r="A21" s="2" t="s">
        <v>159</v>
      </c>
      <c r="B21" s="2" t="s">
        <v>530</v>
      </c>
      <c r="C21" s="1" t="s">
        <v>57</v>
      </c>
      <c r="D21" s="1" t="s">
        <v>58</v>
      </c>
      <c r="E21" s="57"/>
      <c r="F21" s="57"/>
      <c r="G21" s="57"/>
      <c r="H21" s="57"/>
      <c r="I21" s="120">
        <v>150</v>
      </c>
      <c r="J21" s="58">
        <v>41</v>
      </c>
      <c r="K21" s="50">
        <f t="shared" si="6"/>
        <v>0.27333333333333332</v>
      </c>
      <c r="L21" s="58">
        <v>151</v>
      </c>
      <c r="M21" s="58">
        <v>1</v>
      </c>
      <c r="N21" s="110">
        <f t="shared" si="0"/>
        <v>150</v>
      </c>
      <c r="O21" s="51">
        <f t="shared" si="1"/>
        <v>151</v>
      </c>
      <c r="P21" s="52">
        <f t="shared" si="2"/>
        <v>1</v>
      </c>
      <c r="Q21" s="53">
        <f t="shared" si="3"/>
        <v>6.6225165562913907E-3</v>
      </c>
      <c r="R21" s="54"/>
      <c r="S21" s="51">
        <f t="shared" si="4"/>
        <v>150</v>
      </c>
      <c r="T21" s="55">
        <f t="shared" si="5"/>
        <v>0</v>
      </c>
    </row>
    <row r="22" spans="1:20" ht="25.5">
      <c r="A22" s="2" t="s">
        <v>159</v>
      </c>
      <c r="B22" s="2" t="s">
        <v>526</v>
      </c>
      <c r="C22" s="1" t="s">
        <v>60</v>
      </c>
      <c r="D22" s="1" t="s">
        <v>61</v>
      </c>
      <c r="E22" s="48"/>
      <c r="F22" s="48"/>
      <c r="G22" s="48"/>
      <c r="H22" s="48"/>
      <c r="I22" s="62">
        <v>60</v>
      </c>
      <c r="J22" s="56">
        <v>4</v>
      </c>
      <c r="K22" s="50">
        <f t="shared" si="6"/>
        <v>6.6666666666666666E-2</v>
      </c>
      <c r="L22" s="56">
        <v>64</v>
      </c>
      <c r="M22" s="56">
        <v>4</v>
      </c>
      <c r="N22" s="110">
        <f t="shared" si="0"/>
        <v>60</v>
      </c>
      <c r="O22" s="51">
        <f t="shared" si="1"/>
        <v>64</v>
      </c>
      <c r="P22" s="52">
        <f t="shared" si="2"/>
        <v>4</v>
      </c>
      <c r="Q22" s="53">
        <f t="shared" si="3"/>
        <v>6.25E-2</v>
      </c>
      <c r="R22" s="54">
        <v>1</v>
      </c>
      <c r="S22" s="51">
        <f t="shared" si="4"/>
        <v>61</v>
      </c>
      <c r="T22" s="55">
        <f t="shared" si="5"/>
        <v>1.6666666666666666E-2</v>
      </c>
    </row>
    <row r="23" spans="1:20">
      <c r="A23" s="2" t="s">
        <v>159</v>
      </c>
      <c r="B23" s="2" t="s">
        <v>529</v>
      </c>
      <c r="C23" s="1" t="s">
        <v>62</v>
      </c>
      <c r="D23" s="1" t="s">
        <v>63</v>
      </c>
      <c r="E23" s="48">
        <v>8</v>
      </c>
      <c r="F23" s="48"/>
      <c r="G23" s="48">
        <v>8</v>
      </c>
      <c r="H23" s="48"/>
      <c r="I23" s="62">
        <v>1135</v>
      </c>
      <c r="J23" s="56">
        <v>110</v>
      </c>
      <c r="K23" s="50">
        <f t="shared" si="6"/>
        <v>9.6916299559471369E-2</v>
      </c>
      <c r="L23" s="56">
        <v>1160</v>
      </c>
      <c r="M23" s="56">
        <v>25</v>
      </c>
      <c r="N23" s="110">
        <f t="shared" si="0"/>
        <v>1143</v>
      </c>
      <c r="O23" s="51">
        <f t="shared" si="1"/>
        <v>1168</v>
      </c>
      <c r="P23" s="52">
        <f t="shared" si="2"/>
        <v>25</v>
      </c>
      <c r="Q23" s="53">
        <f t="shared" si="3"/>
        <v>2.1404109589041095E-2</v>
      </c>
      <c r="R23" s="54">
        <v>425</v>
      </c>
      <c r="S23" s="51">
        <f t="shared" si="4"/>
        <v>1568</v>
      </c>
      <c r="T23" s="55">
        <f t="shared" si="5"/>
        <v>0.37444933920704848</v>
      </c>
    </row>
    <row r="24" spans="1:20">
      <c r="A24" s="2" t="s">
        <v>159</v>
      </c>
      <c r="B24" s="2" t="s">
        <v>530</v>
      </c>
      <c r="C24" s="1" t="s">
        <v>64</v>
      </c>
      <c r="D24" s="1" t="s">
        <v>66</v>
      </c>
      <c r="E24" s="48">
        <v>12</v>
      </c>
      <c r="F24" s="48"/>
      <c r="G24" s="48">
        <v>12</v>
      </c>
      <c r="H24" s="48"/>
      <c r="I24" s="62">
        <v>72</v>
      </c>
      <c r="J24" s="56">
        <v>20</v>
      </c>
      <c r="K24" s="50">
        <f t="shared" si="6"/>
        <v>0.27777777777777779</v>
      </c>
      <c r="L24" s="56">
        <v>74</v>
      </c>
      <c r="M24" s="56">
        <v>2</v>
      </c>
      <c r="N24" s="110">
        <f t="shared" si="0"/>
        <v>84</v>
      </c>
      <c r="O24" s="51">
        <f t="shared" si="1"/>
        <v>86</v>
      </c>
      <c r="P24" s="52">
        <f t="shared" si="2"/>
        <v>2</v>
      </c>
      <c r="Q24" s="53">
        <f t="shared" si="3"/>
        <v>2.3255813953488372E-2</v>
      </c>
      <c r="R24" s="54">
        <v>22</v>
      </c>
      <c r="S24" s="51">
        <f t="shared" si="4"/>
        <v>106</v>
      </c>
      <c r="T24" s="55">
        <f t="shared" si="5"/>
        <v>0.30555555555555558</v>
      </c>
    </row>
    <row r="25" spans="1:20">
      <c r="A25" s="2" t="s">
        <v>159</v>
      </c>
      <c r="B25" s="2" t="s">
        <v>530</v>
      </c>
      <c r="C25" s="1" t="s">
        <v>64</v>
      </c>
      <c r="D25" s="1" t="s">
        <v>70</v>
      </c>
      <c r="E25" s="48">
        <v>21</v>
      </c>
      <c r="F25" s="48"/>
      <c r="G25" s="48">
        <v>21</v>
      </c>
      <c r="H25" s="48"/>
      <c r="I25" s="62">
        <v>181</v>
      </c>
      <c r="J25" s="56">
        <v>41</v>
      </c>
      <c r="K25" s="50">
        <f t="shared" si="6"/>
        <v>0.22651933701657459</v>
      </c>
      <c r="L25" s="56">
        <v>183</v>
      </c>
      <c r="M25" s="56">
        <v>2</v>
      </c>
      <c r="N25" s="110">
        <f t="shared" si="0"/>
        <v>202</v>
      </c>
      <c r="O25" s="51">
        <f t="shared" si="1"/>
        <v>204</v>
      </c>
      <c r="P25" s="52">
        <f t="shared" si="2"/>
        <v>2</v>
      </c>
      <c r="Q25" s="53">
        <f t="shared" si="3"/>
        <v>9.8039215686274508E-3</v>
      </c>
      <c r="R25" s="54">
        <v>14</v>
      </c>
      <c r="S25" s="51">
        <f t="shared" si="4"/>
        <v>216</v>
      </c>
      <c r="T25" s="55">
        <f t="shared" si="5"/>
        <v>7.7348066298342538E-2</v>
      </c>
    </row>
    <row r="26" spans="1:20">
      <c r="A26" s="2" t="s">
        <v>159</v>
      </c>
      <c r="B26" s="2" t="s">
        <v>530</v>
      </c>
      <c r="C26" s="1" t="s">
        <v>64</v>
      </c>
      <c r="D26" s="1" t="s">
        <v>71</v>
      </c>
      <c r="E26" s="48">
        <v>25</v>
      </c>
      <c r="F26" s="48"/>
      <c r="G26" s="48">
        <v>25</v>
      </c>
      <c r="H26" s="48"/>
      <c r="I26" s="62">
        <v>194</v>
      </c>
      <c r="J26" s="56">
        <v>25</v>
      </c>
      <c r="K26" s="50">
        <f t="shared" si="6"/>
        <v>0.12886597938144329</v>
      </c>
      <c r="L26" s="56">
        <v>199</v>
      </c>
      <c r="M26" s="56">
        <v>5</v>
      </c>
      <c r="N26" s="110">
        <f t="shared" si="0"/>
        <v>219</v>
      </c>
      <c r="O26" s="51">
        <f t="shared" si="1"/>
        <v>224</v>
      </c>
      <c r="P26" s="52">
        <f t="shared" si="2"/>
        <v>5</v>
      </c>
      <c r="Q26" s="53">
        <f t="shared" si="3"/>
        <v>2.2321428571428572E-2</v>
      </c>
      <c r="R26" s="54">
        <v>12</v>
      </c>
      <c r="S26" s="51">
        <f t="shared" si="4"/>
        <v>231</v>
      </c>
      <c r="T26" s="55">
        <f t="shared" si="5"/>
        <v>6.1855670103092786E-2</v>
      </c>
    </row>
    <row r="27" spans="1:20">
      <c r="A27" s="2" t="s">
        <v>159</v>
      </c>
      <c r="B27" s="2" t="s">
        <v>534</v>
      </c>
      <c r="C27" s="1" t="s">
        <v>73</v>
      </c>
      <c r="D27" s="1" t="s">
        <v>74</v>
      </c>
      <c r="E27" s="48"/>
      <c r="F27" s="48"/>
      <c r="G27" s="48"/>
      <c r="H27" s="48"/>
      <c r="I27" s="62">
        <v>190</v>
      </c>
      <c r="J27" s="56">
        <v>9</v>
      </c>
      <c r="K27" s="50">
        <f t="shared" si="6"/>
        <v>4.736842105263158E-2</v>
      </c>
      <c r="L27" s="56">
        <v>192</v>
      </c>
      <c r="M27" s="56">
        <v>2</v>
      </c>
      <c r="N27" s="110">
        <f t="shared" si="0"/>
        <v>190</v>
      </c>
      <c r="O27" s="51">
        <f t="shared" si="1"/>
        <v>192</v>
      </c>
      <c r="P27" s="52">
        <f t="shared" si="2"/>
        <v>2</v>
      </c>
      <c r="Q27" s="53">
        <f t="shared" si="3"/>
        <v>1.0416666666666666E-2</v>
      </c>
      <c r="R27" s="54">
        <v>51</v>
      </c>
      <c r="S27" s="51">
        <f t="shared" si="4"/>
        <v>241</v>
      </c>
      <c r="T27" s="55">
        <f t="shared" si="5"/>
        <v>0.26842105263157895</v>
      </c>
    </row>
    <row r="28" spans="1:20">
      <c r="A28" s="2" t="s">
        <v>159</v>
      </c>
      <c r="B28" s="2" t="s">
        <v>529</v>
      </c>
      <c r="C28" s="1" t="s">
        <v>75</v>
      </c>
      <c r="D28" s="1" t="s">
        <v>77</v>
      </c>
      <c r="E28" s="48"/>
      <c r="F28" s="48"/>
      <c r="G28" s="48"/>
      <c r="H28" s="48"/>
      <c r="I28" s="62">
        <v>168</v>
      </c>
      <c r="J28" s="56">
        <v>7</v>
      </c>
      <c r="K28" s="50">
        <f t="shared" si="6"/>
        <v>4.1666666666666664E-2</v>
      </c>
      <c r="L28" s="56">
        <v>171</v>
      </c>
      <c r="M28" s="56">
        <v>3</v>
      </c>
      <c r="N28" s="110">
        <f t="shared" si="0"/>
        <v>168</v>
      </c>
      <c r="O28" s="51">
        <f t="shared" si="1"/>
        <v>171</v>
      </c>
      <c r="P28" s="52">
        <f t="shared" si="2"/>
        <v>3</v>
      </c>
      <c r="Q28" s="53">
        <f t="shared" si="3"/>
        <v>1.7543859649122806E-2</v>
      </c>
      <c r="R28" s="54">
        <v>14</v>
      </c>
      <c r="S28" s="51">
        <f t="shared" si="4"/>
        <v>182</v>
      </c>
      <c r="T28" s="55">
        <f t="shared" si="5"/>
        <v>8.3333333333333329E-2</v>
      </c>
    </row>
    <row r="29" spans="1:20">
      <c r="A29" s="2" t="s">
        <v>159</v>
      </c>
      <c r="B29" s="2" t="s">
        <v>529</v>
      </c>
      <c r="C29" s="1" t="s">
        <v>78</v>
      </c>
      <c r="D29" s="1" t="s">
        <v>79</v>
      </c>
      <c r="E29" s="48">
        <v>78</v>
      </c>
      <c r="F29" s="48"/>
      <c r="G29" s="48">
        <v>81</v>
      </c>
      <c r="H29" s="48">
        <v>3</v>
      </c>
      <c r="I29" s="62">
        <v>6973</v>
      </c>
      <c r="J29" s="56">
        <v>2008</v>
      </c>
      <c r="K29" s="50">
        <f t="shared" si="6"/>
        <v>0.28796787609350349</v>
      </c>
      <c r="L29" s="56">
        <v>8351</v>
      </c>
      <c r="M29" s="56">
        <v>1378</v>
      </c>
      <c r="N29" s="110">
        <f t="shared" si="0"/>
        <v>7051</v>
      </c>
      <c r="O29" s="51">
        <f t="shared" si="1"/>
        <v>8432</v>
      </c>
      <c r="P29" s="52">
        <f t="shared" si="2"/>
        <v>1381</v>
      </c>
      <c r="Q29" s="53">
        <f t="shared" si="3"/>
        <v>0.16378083491461101</v>
      </c>
      <c r="R29" s="54">
        <v>6549</v>
      </c>
      <c r="S29" s="51">
        <f t="shared" si="4"/>
        <v>13600</v>
      </c>
      <c r="T29" s="55">
        <f t="shared" si="5"/>
        <v>0.9391940341316507</v>
      </c>
    </row>
    <row r="30" spans="1:20">
      <c r="A30" s="2" t="s">
        <v>159</v>
      </c>
      <c r="B30" s="2" t="s">
        <v>529</v>
      </c>
      <c r="C30" s="1" t="s">
        <v>80</v>
      </c>
      <c r="D30" s="1" t="s">
        <v>81</v>
      </c>
      <c r="E30" s="48"/>
      <c r="F30" s="48"/>
      <c r="G30" s="48"/>
      <c r="H30" s="48"/>
      <c r="I30" s="49"/>
      <c r="J30" s="49"/>
      <c r="K30" s="50"/>
      <c r="L30" s="49"/>
      <c r="M30" s="49"/>
      <c r="N30" s="110" t="str">
        <f t="shared" si="0"/>
        <v/>
      </c>
      <c r="O30" s="51" t="str">
        <f t="shared" si="1"/>
        <v/>
      </c>
      <c r="P30" s="52" t="str">
        <f t="shared" si="2"/>
        <v/>
      </c>
      <c r="Q30" s="53"/>
      <c r="R30" s="54">
        <v>12</v>
      </c>
      <c r="S30" s="51">
        <f t="shared" si="4"/>
        <v>12</v>
      </c>
      <c r="T30" s="55" t="str">
        <f t="shared" si="5"/>
        <v/>
      </c>
    </row>
    <row r="31" spans="1:20">
      <c r="A31" s="2" t="s">
        <v>159</v>
      </c>
      <c r="B31" s="2" t="s">
        <v>534</v>
      </c>
      <c r="C31" s="1" t="s">
        <v>82</v>
      </c>
      <c r="D31" s="1" t="s">
        <v>83</v>
      </c>
      <c r="E31" s="48"/>
      <c r="F31" s="48"/>
      <c r="G31" s="48"/>
      <c r="H31" s="48"/>
      <c r="I31" s="62">
        <v>3340</v>
      </c>
      <c r="J31" s="56">
        <v>252</v>
      </c>
      <c r="K31" s="50">
        <f t="shared" si="6"/>
        <v>7.5449101796407181E-2</v>
      </c>
      <c r="L31" s="56">
        <v>3692</v>
      </c>
      <c r="M31" s="56">
        <v>352</v>
      </c>
      <c r="N31" s="110">
        <f t="shared" si="0"/>
        <v>3340</v>
      </c>
      <c r="O31" s="51">
        <f t="shared" si="1"/>
        <v>3692</v>
      </c>
      <c r="P31" s="52">
        <f t="shared" si="2"/>
        <v>352</v>
      </c>
      <c r="Q31" s="53">
        <f t="shared" si="3"/>
        <v>9.5341278439869989E-2</v>
      </c>
      <c r="R31" s="54">
        <v>13</v>
      </c>
      <c r="S31" s="51">
        <f t="shared" si="4"/>
        <v>3353</v>
      </c>
      <c r="T31" s="55">
        <f t="shared" si="5"/>
        <v>3.8922155688622755E-3</v>
      </c>
    </row>
    <row r="32" spans="1:20">
      <c r="A32" s="2" t="s">
        <v>159</v>
      </c>
      <c r="B32" s="2" t="s">
        <v>529</v>
      </c>
      <c r="C32" s="1" t="s">
        <v>84</v>
      </c>
      <c r="D32" s="1" t="s">
        <v>85</v>
      </c>
      <c r="E32" s="48">
        <v>43</v>
      </c>
      <c r="F32" s="48"/>
      <c r="G32" s="48">
        <v>59</v>
      </c>
      <c r="H32" s="48">
        <v>16</v>
      </c>
      <c r="I32" s="62">
        <v>5935</v>
      </c>
      <c r="J32" s="56">
        <v>1145</v>
      </c>
      <c r="K32" s="50">
        <f t="shared" si="6"/>
        <v>0.19292333614153329</v>
      </c>
      <c r="L32" s="56">
        <v>8702</v>
      </c>
      <c r="M32" s="56">
        <v>2767</v>
      </c>
      <c r="N32" s="110">
        <f t="shared" si="0"/>
        <v>5978</v>
      </c>
      <c r="O32" s="51">
        <f t="shared" si="1"/>
        <v>8761</v>
      </c>
      <c r="P32" s="52">
        <f t="shared" si="2"/>
        <v>2783</v>
      </c>
      <c r="Q32" s="53">
        <f t="shared" si="3"/>
        <v>0.31765780162081952</v>
      </c>
      <c r="R32" s="54">
        <v>2476</v>
      </c>
      <c r="S32" s="51">
        <f t="shared" si="4"/>
        <v>8454</v>
      </c>
      <c r="T32" s="55">
        <f t="shared" si="5"/>
        <v>0.4171861836562763</v>
      </c>
    </row>
    <row r="33" spans="1:20">
      <c r="A33" s="2" t="s">
        <v>159</v>
      </c>
      <c r="B33" s="2" t="s">
        <v>529</v>
      </c>
      <c r="C33" s="1" t="s">
        <v>84</v>
      </c>
      <c r="D33" s="1" t="s">
        <v>86</v>
      </c>
      <c r="E33" s="48">
        <v>29</v>
      </c>
      <c r="F33" s="48"/>
      <c r="G33" s="48">
        <v>35</v>
      </c>
      <c r="H33" s="48">
        <v>6</v>
      </c>
      <c r="I33" s="62">
        <v>7629</v>
      </c>
      <c r="J33" s="56">
        <v>1466</v>
      </c>
      <c r="K33" s="50">
        <f t="shared" si="6"/>
        <v>0.192161489054922</v>
      </c>
      <c r="L33" s="56">
        <v>9016</v>
      </c>
      <c r="M33" s="56">
        <v>1387</v>
      </c>
      <c r="N33" s="110">
        <f t="shared" si="0"/>
        <v>7658</v>
      </c>
      <c r="O33" s="51">
        <f t="shared" si="1"/>
        <v>9051</v>
      </c>
      <c r="P33" s="52">
        <f t="shared" si="2"/>
        <v>1393</v>
      </c>
      <c r="Q33" s="53">
        <f t="shared" si="3"/>
        <v>0.15390564578499613</v>
      </c>
      <c r="R33" s="54">
        <v>5057</v>
      </c>
      <c r="S33" s="51">
        <f t="shared" si="4"/>
        <v>12715</v>
      </c>
      <c r="T33" s="55">
        <f t="shared" si="5"/>
        <v>0.66286538209463886</v>
      </c>
    </row>
    <row r="34" spans="1:20">
      <c r="A34" s="2" t="s">
        <v>159</v>
      </c>
      <c r="B34" s="2" t="s">
        <v>535</v>
      </c>
      <c r="C34" s="1" t="s">
        <v>87</v>
      </c>
      <c r="D34" s="1" t="s">
        <v>88</v>
      </c>
      <c r="E34" s="48">
        <v>7</v>
      </c>
      <c r="F34" s="48"/>
      <c r="G34" s="48">
        <v>7</v>
      </c>
      <c r="H34" s="48"/>
      <c r="I34" s="62">
        <v>2229</v>
      </c>
      <c r="J34" s="56">
        <v>286</v>
      </c>
      <c r="K34" s="50">
        <f t="shared" si="6"/>
        <v>0.12830865859129656</v>
      </c>
      <c r="L34" s="56">
        <v>2295</v>
      </c>
      <c r="M34" s="56">
        <v>66</v>
      </c>
      <c r="N34" s="110">
        <f t="shared" ref="N34:N68" si="7">IF(SUM(E34,I34)&gt;0,SUM(E34,I34),"")</f>
        <v>2236</v>
      </c>
      <c r="O34" s="51">
        <f t="shared" si="1"/>
        <v>2302</v>
      </c>
      <c r="P34" s="52">
        <f t="shared" si="2"/>
        <v>66</v>
      </c>
      <c r="Q34" s="53">
        <f t="shared" si="3"/>
        <v>2.8670721112076455E-2</v>
      </c>
      <c r="R34" s="54">
        <v>668</v>
      </c>
      <c r="S34" s="51">
        <f t="shared" ref="S34:S68" si="8">IF(N34="",IF(R34&gt;0,SUM(R34),""),IF(SUM(R34)&gt;0,SUM(N34+R34),N34))</f>
        <v>2904</v>
      </c>
      <c r="T34" s="55">
        <f t="shared" ref="T34:T68" si="9">IF((I34)&gt;0,R34/(I34),"")</f>
        <v>0.29968595782862267</v>
      </c>
    </row>
    <row r="35" spans="1:20">
      <c r="A35" s="2" t="s">
        <v>159</v>
      </c>
      <c r="B35" s="2" t="s">
        <v>535</v>
      </c>
      <c r="C35" s="1" t="s">
        <v>87</v>
      </c>
      <c r="D35" s="1" t="s">
        <v>89</v>
      </c>
      <c r="E35" s="48"/>
      <c r="F35" s="48"/>
      <c r="G35" s="48"/>
      <c r="H35" s="48"/>
      <c r="I35" s="62">
        <v>52</v>
      </c>
      <c r="J35" s="56">
        <v>16</v>
      </c>
      <c r="K35" s="50">
        <f t="shared" si="6"/>
        <v>0.30769230769230771</v>
      </c>
      <c r="L35" s="56">
        <v>52</v>
      </c>
      <c r="M35" s="56"/>
      <c r="N35" s="110">
        <f t="shared" si="7"/>
        <v>52</v>
      </c>
      <c r="O35" s="51">
        <f t="shared" si="1"/>
        <v>52</v>
      </c>
      <c r="P35" s="52" t="str">
        <f t="shared" si="2"/>
        <v/>
      </c>
      <c r="Q35" s="53">
        <v>0</v>
      </c>
      <c r="R35" s="54">
        <v>25</v>
      </c>
      <c r="S35" s="51">
        <f t="shared" si="8"/>
        <v>77</v>
      </c>
      <c r="T35" s="55">
        <f t="shared" si="9"/>
        <v>0.48076923076923078</v>
      </c>
    </row>
    <row r="36" spans="1:20">
      <c r="A36" s="2" t="s">
        <v>159</v>
      </c>
      <c r="B36" s="2" t="s">
        <v>535</v>
      </c>
      <c r="C36" s="1" t="s">
        <v>87</v>
      </c>
      <c r="D36" s="1" t="s">
        <v>90</v>
      </c>
      <c r="E36" s="48">
        <v>2</v>
      </c>
      <c r="F36" s="48"/>
      <c r="G36" s="48">
        <v>2</v>
      </c>
      <c r="H36" s="48"/>
      <c r="I36" s="62">
        <v>881</v>
      </c>
      <c r="J36" s="56">
        <v>88</v>
      </c>
      <c r="K36" s="50">
        <f t="shared" si="6"/>
        <v>9.9886492622020429E-2</v>
      </c>
      <c r="L36" s="56">
        <v>921</v>
      </c>
      <c r="M36" s="56">
        <v>40</v>
      </c>
      <c r="N36" s="110">
        <f t="shared" si="7"/>
        <v>883</v>
      </c>
      <c r="O36" s="51">
        <f t="shared" si="1"/>
        <v>923</v>
      </c>
      <c r="P36" s="52">
        <f t="shared" si="2"/>
        <v>40</v>
      </c>
      <c r="Q36" s="53">
        <f t="shared" ref="Q36:Q69" si="10">IF(O36&lt;&gt;0,P36/O36,"")</f>
        <v>4.3336944745395449E-2</v>
      </c>
      <c r="R36" s="54">
        <v>101</v>
      </c>
      <c r="S36" s="51">
        <f t="shared" si="8"/>
        <v>984</v>
      </c>
      <c r="T36" s="55">
        <f t="shared" si="9"/>
        <v>0.11464245175936436</v>
      </c>
    </row>
    <row r="37" spans="1:20">
      <c r="A37" s="2" t="s">
        <v>159</v>
      </c>
      <c r="B37" s="2" t="s">
        <v>535</v>
      </c>
      <c r="C37" s="1" t="s">
        <v>87</v>
      </c>
      <c r="D37" s="1" t="s">
        <v>91</v>
      </c>
      <c r="E37" s="48"/>
      <c r="F37" s="48"/>
      <c r="G37" s="48"/>
      <c r="H37" s="48"/>
      <c r="I37" s="62">
        <v>629</v>
      </c>
      <c r="J37" s="56">
        <v>288</v>
      </c>
      <c r="K37" s="50">
        <f t="shared" si="6"/>
        <v>0.4578696343402226</v>
      </c>
      <c r="L37" s="56">
        <v>638</v>
      </c>
      <c r="M37" s="56">
        <v>9</v>
      </c>
      <c r="N37" s="110">
        <f t="shared" si="7"/>
        <v>629</v>
      </c>
      <c r="O37" s="51">
        <f t="shared" si="1"/>
        <v>638</v>
      </c>
      <c r="P37" s="52">
        <f t="shared" si="2"/>
        <v>9</v>
      </c>
      <c r="Q37" s="53">
        <f t="shared" si="10"/>
        <v>1.4106583072100314E-2</v>
      </c>
      <c r="R37" s="54">
        <v>37</v>
      </c>
      <c r="S37" s="51">
        <f t="shared" si="8"/>
        <v>666</v>
      </c>
      <c r="T37" s="55">
        <f t="shared" si="9"/>
        <v>5.8823529411764705E-2</v>
      </c>
    </row>
    <row r="38" spans="1:20">
      <c r="A38" s="2" t="s">
        <v>159</v>
      </c>
      <c r="B38" s="2" t="s">
        <v>529</v>
      </c>
      <c r="C38" s="1" t="s">
        <v>92</v>
      </c>
      <c r="D38" s="1" t="s">
        <v>93</v>
      </c>
      <c r="E38" s="48"/>
      <c r="F38" s="48"/>
      <c r="G38" s="48"/>
      <c r="H38" s="48"/>
      <c r="I38" s="62">
        <v>2028</v>
      </c>
      <c r="J38" s="56">
        <v>627</v>
      </c>
      <c r="K38" s="50">
        <f t="shared" si="6"/>
        <v>0.30917159763313612</v>
      </c>
      <c r="L38" s="56">
        <v>2793</v>
      </c>
      <c r="M38" s="56">
        <v>765</v>
      </c>
      <c r="N38" s="110">
        <f t="shared" si="7"/>
        <v>2028</v>
      </c>
      <c r="O38" s="51">
        <f t="shared" si="1"/>
        <v>2793</v>
      </c>
      <c r="P38" s="52">
        <f t="shared" si="2"/>
        <v>765</v>
      </c>
      <c r="Q38" s="53">
        <f t="shared" si="10"/>
        <v>0.27389903329752951</v>
      </c>
      <c r="R38" s="54">
        <v>739</v>
      </c>
      <c r="S38" s="51">
        <f t="shared" si="8"/>
        <v>2767</v>
      </c>
      <c r="T38" s="55">
        <f t="shared" si="9"/>
        <v>0.36439842209072976</v>
      </c>
    </row>
    <row r="39" spans="1:20" ht="25.5">
      <c r="A39" s="2" t="s">
        <v>159</v>
      </c>
      <c r="B39" s="2" t="s">
        <v>529</v>
      </c>
      <c r="C39" s="1" t="s">
        <v>94</v>
      </c>
      <c r="D39" s="1" t="s">
        <v>95</v>
      </c>
      <c r="E39" s="48"/>
      <c r="F39" s="48"/>
      <c r="G39" s="48"/>
      <c r="H39" s="48"/>
      <c r="I39" s="62">
        <v>1929</v>
      </c>
      <c r="J39" s="56">
        <v>301</v>
      </c>
      <c r="K39" s="50">
        <f t="shared" si="6"/>
        <v>0.15603939865215138</v>
      </c>
      <c r="L39" s="56">
        <v>2678</v>
      </c>
      <c r="M39" s="56">
        <v>749</v>
      </c>
      <c r="N39" s="110">
        <f t="shared" si="7"/>
        <v>1929</v>
      </c>
      <c r="O39" s="51">
        <f t="shared" si="1"/>
        <v>2678</v>
      </c>
      <c r="P39" s="52">
        <f t="shared" si="2"/>
        <v>749</v>
      </c>
      <c r="Q39" s="53">
        <f t="shared" si="10"/>
        <v>0.27968633308439134</v>
      </c>
      <c r="R39" s="54">
        <v>1750</v>
      </c>
      <c r="S39" s="51">
        <f t="shared" si="8"/>
        <v>3679</v>
      </c>
      <c r="T39" s="55">
        <f t="shared" si="9"/>
        <v>0.90720580611715917</v>
      </c>
    </row>
    <row r="40" spans="1:20">
      <c r="A40" s="2" t="s">
        <v>159</v>
      </c>
      <c r="B40" s="2" t="s">
        <v>529</v>
      </c>
      <c r="C40" s="1" t="s">
        <v>96</v>
      </c>
      <c r="D40" s="1" t="s">
        <v>97</v>
      </c>
      <c r="E40" s="48">
        <v>66</v>
      </c>
      <c r="F40" s="48"/>
      <c r="G40" s="48">
        <v>75</v>
      </c>
      <c r="H40" s="48">
        <v>9</v>
      </c>
      <c r="I40" s="62">
        <v>3548</v>
      </c>
      <c r="J40" s="56">
        <v>569</v>
      </c>
      <c r="K40" s="50">
        <f t="shared" si="6"/>
        <v>0.16037204058624577</v>
      </c>
      <c r="L40" s="56">
        <v>4016</v>
      </c>
      <c r="M40" s="56">
        <v>468</v>
      </c>
      <c r="N40" s="110">
        <f t="shared" si="7"/>
        <v>3614</v>
      </c>
      <c r="O40" s="51">
        <f t="shared" si="1"/>
        <v>4091</v>
      </c>
      <c r="P40" s="52">
        <f t="shared" si="2"/>
        <v>477</v>
      </c>
      <c r="Q40" s="53">
        <f t="shared" si="10"/>
        <v>0.11659740894646786</v>
      </c>
      <c r="R40" s="54">
        <v>3199</v>
      </c>
      <c r="S40" s="51">
        <f t="shared" si="8"/>
        <v>6813</v>
      </c>
      <c r="T40" s="55">
        <f t="shared" si="9"/>
        <v>0.90163472378804965</v>
      </c>
    </row>
    <row r="41" spans="1:20">
      <c r="A41" s="2" t="s">
        <v>159</v>
      </c>
      <c r="B41" s="2" t="s">
        <v>530</v>
      </c>
      <c r="C41" s="1" t="s">
        <v>98</v>
      </c>
      <c r="D41" s="1" t="s">
        <v>99</v>
      </c>
      <c r="E41" s="48">
        <v>23</v>
      </c>
      <c r="F41" s="48"/>
      <c r="G41" s="48">
        <v>23</v>
      </c>
      <c r="H41" s="48"/>
      <c r="I41" s="62">
        <v>282</v>
      </c>
      <c r="J41" s="56">
        <v>22</v>
      </c>
      <c r="K41" s="50">
        <f t="shared" si="6"/>
        <v>7.8014184397163122E-2</v>
      </c>
      <c r="L41" s="56">
        <v>284</v>
      </c>
      <c r="M41" s="56">
        <v>2</v>
      </c>
      <c r="N41" s="110">
        <f t="shared" si="7"/>
        <v>305</v>
      </c>
      <c r="O41" s="51">
        <f t="shared" si="1"/>
        <v>307</v>
      </c>
      <c r="P41" s="52">
        <f t="shared" si="2"/>
        <v>2</v>
      </c>
      <c r="Q41" s="53">
        <f t="shared" si="10"/>
        <v>6.5146579804560263E-3</v>
      </c>
      <c r="R41" s="54">
        <v>43</v>
      </c>
      <c r="S41" s="51">
        <f t="shared" si="8"/>
        <v>348</v>
      </c>
      <c r="T41" s="55">
        <f t="shared" si="9"/>
        <v>0.1524822695035461</v>
      </c>
    </row>
    <row r="42" spans="1:20">
      <c r="A42" s="2" t="s">
        <v>159</v>
      </c>
      <c r="B42" s="2" t="s">
        <v>534</v>
      </c>
      <c r="C42" s="1" t="s">
        <v>100</v>
      </c>
      <c r="D42" s="1" t="s">
        <v>101</v>
      </c>
      <c r="E42" s="48">
        <v>15</v>
      </c>
      <c r="F42" s="48"/>
      <c r="G42" s="48">
        <v>16</v>
      </c>
      <c r="H42" s="48">
        <v>1</v>
      </c>
      <c r="I42" s="62">
        <v>84663</v>
      </c>
      <c r="J42" s="56">
        <v>4948</v>
      </c>
      <c r="K42" s="50">
        <f t="shared" si="6"/>
        <v>5.8443475898562539E-2</v>
      </c>
      <c r="L42" s="56">
        <v>91054</v>
      </c>
      <c r="M42" s="56">
        <v>6391</v>
      </c>
      <c r="N42" s="110">
        <f t="shared" si="7"/>
        <v>84678</v>
      </c>
      <c r="O42" s="51">
        <f t="shared" si="1"/>
        <v>91070</v>
      </c>
      <c r="P42" s="52">
        <f t="shared" si="2"/>
        <v>6392</v>
      </c>
      <c r="Q42" s="53">
        <f t="shared" si="10"/>
        <v>7.0187767651257268E-2</v>
      </c>
      <c r="R42" s="54">
        <v>289</v>
      </c>
      <c r="S42" s="51">
        <f t="shared" si="8"/>
        <v>84967</v>
      </c>
      <c r="T42" s="55">
        <f t="shared" si="9"/>
        <v>3.4135336569693963E-3</v>
      </c>
    </row>
    <row r="43" spans="1:20">
      <c r="A43" s="2" t="s">
        <v>159</v>
      </c>
      <c r="B43" s="2" t="s">
        <v>534</v>
      </c>
      <c r="C43" s="1" t="s">
        <v>100</v>
      </c>
      <c r="D43" s="1" t="s">
        <v>102</v>
      </c>
      <c r="E43" s="48">
        <v>1</v>
      </c>
      <c r="F43" s="48"/>
      <c r="G43" s="48">
        <v>1</v>
      </c>
      <c r="H43" s="48"/>
      <c r="I43" s="62">
        <v>25446</v>
      </c>
      <c r="J43" s="56">
        <v>290</v>
      </c>
      <c r="K43" s="50">
        <f t="shared" si="6"/>
        <v>1.1396683172207813E-2</v>
      </c>
      <c r="L43" s="56">
        <v>27439</v>
      </c>
      <c r="M43" s="56">
        <v>1993</v>
      </c>
      <c r="N43" s="110">
        <f t="shared" si="7"/>
        <v>25447</v>
      </c>
      <c r="O43" s="51">
        <f t="shared" si="1"/>
        <v>27440</v>
      </c>
      <c r="P43" s="52">
        <f t="shared" si="2"/>
        <v>1993</v>
      </c>
      <c r="Q43" s="53">
        <f t="shared" si="10"/>
        <v>7.2631195335276968E-2</v>
      </c>
      <c r="R43" s="54">
        <v>78</v>
      </c>
      <c r="S43" s="51">
        <f t="shared" si="8"/>
        <v>25525</v>
      </c>
      <c r="T43" s="55">
        <f t="shared" si="9"/>
        <v>3.0653147842489977E-3</v>
      </c>
    </row>
    <row r="44" spans="1:20">
      <c r="A44" s="2" t="s">
        <v>159</v>
      </c>
      <c r="B44" s="2" t="s">
        <v>534</v>
      </c>
      <c r="C44" s="1" t="s">
        <v>100</v>
      </c>
      <c r="D44" s="1" t="s">
        <v>103</v>
      </c>
      <c r="E44" s="48">
        <v>57</v>
      </c>
      <c r="F44" s="48"/>
      <c r="G44" s="48">
        <v>63</v>
      </c>
      <c r="H44" s="48">
        <v>6</v>
      </c>
      <c r="I44" s="62">
        <v>37416</v>
      </c>
      <c r="J44" s="56">
        <v>1882</v>
      </c>
      <c r="K44" s="50">
        <f t="shared" si="6"/>
        <v>5.0299337181954243E-2</v>
      </c>
      <c r="L44" s="56">
        <v>40490</v>
      </c>
      <c r="M44" s="56">
        <v>3074</v>
      </c>
      <c r="N44" s="110">
        <f t="shared" si="7"/>
        <v>37473</v>
      </c>
      <c r="O44" s="51">
        <f t="shared" si="1"/>
        <v>40553</v>
      </c>
      <c r="P44" s="52">
        <f t="shared" si="2"/>
        <v>3080</v>
      </c>
      <c r="Q44" s="53">
        <f t="shared" si="10"/>
        <v>7.5949991369319167E-2</v>
      </c>
      <c r="R44" s="54">
        <v>101</v>
      </c>
      <c r="S44" s="51">
        <f t="shared" si="8"/>
        <v>37574</v>
      </c>
      <c r="T44" s="55">
        <f t="shared" si="9"/>
        <v>2.699379944408809E-3</v>
      </c>
    </row>
    <row r="45" spans="1:20">
      <c r="A45" s="2" t="s">
        <v>159</v>
      </c>
      <c r="B45" s="2" t="s">
        <v>534</v>
      </c>
      <c r="C45" s="1" t="s">
        <v>100</v>
      </c>
      <c r="D45" s="1" t="s">
        <v>104</v>
      </c>
      <c r="E45" s="48">
        <v>5</v>
      </c>
      <c r="F45" s="48"/>
      <c r="G45" s="48">
        <v>5</v>
      </c>
      <c r="H45" s="48"/>
      <c r="I45" s="62">
        <v>80689</v>
      </c>
      <c r="J45" s="56">
        <v>4301</v>
      </c>
      <c r="K45" s="50">
        <f t="shared" si="6"/>
        <v>5.330342425857304E-2</v>
      </c>
      <c r="L45" s="56">
        <v>84965</v>
      </c>
      <c r="M45" s="56">
        <v>4276</v>
      </c>
      <c r="N45" s="110">
        <f t="shared" si="7"/>
        <v>80694</v>
      </c>
      <c r="O45" s="51">
        <f t="shared" si="1"/>
        <v>84970</v>
      </c>
      <c r="P45" s="52">
        <f t="shared" si="2"/>
        <v>4276</v>
      </c>
      <c r="Q45" s="53">
        <f t="shared" si="10"/>
        <v>5.0323643638931388E-2</v>
      </c>
      <c r="R45" s="54">
        <v>122</v>
      </c>
      <c r="S45" s="51">
        <f t="shared" si="8"/>
        <v>80816</v>
      </c>
      <c r="T45" s="55">
        <f t="shared" si="9"/>
        <v>1.5119780887109767E-3</v>
      </c>
    </row>
    <row r="46" spans="1:20">
      <c r="A46" s="2" t="s">
        <v>159</v>
      </c>
      <c r="B46" s="2" t="s">
        <v>534</v>
      </c>
      <c r="C46" s="1" t="s">
        <v>100</v>
      </c>
      <c r="D46" s="1" t="s">
        <v>105</v>
      </c>
      <c r="E46" s="48">
        <v>1</v>
      </c>
      <c r="F46" s="48"/>
      <c r="G46" s="48">
        <v>1</v>
      </c>
      <c r="H46" s="48"/>
      <c r="I46" s="62">
        <v>9465</v>
      </c>
      <c r="J46" s="56">
        <v>95</v>
      </c>
      <c r="K46" s="50">
        <f t="shared" si="6"/>
        <v>1.0036978341257264E-2</v>
      </c>
      <c r="L46" s="56">
        <v>10603</v>
      </c>
      <c r="M46" s="56">
        <v>1138</v>
      </c>
      <c r="N46" s="110">
        <f t="shared" si="7"/>
        <v>9466</v>
      </c>
      <c r="O46" s="51">
        <f t="shared" si="1"/>
        <v>10604</v>
      </c>
      <c r="P46" s="52">
        <f t="shared" si="2"/>
        <v>1138</v>
      </c>
      <c r="Q46" s="53">
        <f t="shared" si="10"/>
        <v>0.10731799321010939</v>
      </c>
      <c r="R46" s="54">
        <v>756</v>
      </c>
      <c r="S46" s="51">
        <f t="shared" si="8"/>
        <v>10222</v>
      </c>
      <c r="T46" s="55">
        <f t="shared" si="9"/>
        <v>7.9873217115689385E-2</v>
      </c>
    </row>
    <row r="47" spans="1:20">
      <c r="A47" s="2" t="s">
        <v>159</v>
      </c>
      <c r="B47" s="2" t="s">
        <v>530</v>
      </c>
      <c r="C47" s="1" t="s">
        <v>106</v>
      </c>
      <c r="D47" s="1" t="s">
        <v>107</v>
      </c>
      <c r="E47" s="48">
        <v>2</v>
      </c>
      <c r="F47" s="48"/>
      <c r="G47" s="48">
        <v>2</v>
      </c>
      <c r="H47" s="48"/>
      <c r="I47" s="62">
        <v>16053</v>
      </c>
      <c r="J47" s="56">
        <v>2482</v>
      </c>
      <c r="K47" s="50">
        <f t="shared" si="6"/>
        <v>0.15461284495109948</v>
      </c>
      <c r="L47" s="56">
        <v>18043</v>
      </c>
      <c r="M47" s="56">
        <v>1990</v>
      </c>
      <c r="N47" s="110">
        <f t="shared" si="7"/>
        <v>16055</v>
      </c>
      <c r="O47" s="51">
        <f t="shared" si="1"/>
        <v>18045</v>
      </c>
      <c r="P47" s="52">
        <f t="shared" si="2"/>
        <v>1990</v>
      </c>
      <c r="Q47" s="53">
        <f t="shared" si="10"/>
        <v>0.11027985591576614</v>
      </c>
      <c r="R47" s="54">
        <v>31</v>
      </c>
      <c r="S47" s="51">
        <f t="shared" si="8"/>
        <v>16086</v>
      </c>
      <c r="T47" s="55">
        <f t="shared" si="9"/>
        <v>1.9311032205818228E-3</v>
      </c>
    </row>
    <row r="48" spans="1:20">
      <c r="A48" s="2" t="s">
        <v>159</v>
      </c>
      <c r="B48" s="2" t="s">
        <v>529</v>
      </c>
      <c r="C48" s="1" t="s">
        <v>108</v>
      </c>
      <c r="D48" s="1" t="s">
        <v>109</v>
      </c>
      <c r="E48" s="48"/>
      <c r="F48" s="48"/>
      <c r="G48" s="48"/>
      <c r="H48" s="48"/>
      <c r="I48" s="62">
        <v>1782</v>
      </c>
      <c r="J48" s="56">
        <v>387</v>
      </c>
      <c r="K48" s="50">
        <f t="shared" si="6"/>
        <v>0.21717171717171718</v>
      </c>
      <c r="L48" s="56">
        <v>3733</v>
      </c>
      <c r="M48" s="56">
        <v>1951</v>
      </c>
      <c r="N48" s="110">
        <f t="shared" si="7"/>
        <v>1782</v>
      </c>
      <c r="O48" s="51">
        <f t="shared" si="1"/>
        <v>3733</v>
      </c>
      <c r="P48" s="52">
        <f t="shared" si="2"/>
        <v>1951</v>
      </c>
      <c r="Q48" s="53">
        <f t="shared" si="10"/>
        <v>0.52263594963836058</v>
      </c>
      <c r="R48" s="54">
        <v>1370</v>
      </c>
      <c r="S48" s="51">
        <f t="shared" si="8"/>
        <v>3152</v>
      </c>
      <c r="T48" s="55">
        <f t="shared" si="9"/>
        <v>0.76879910213243552</v>
      </c>
    </row>
    <row r="49" spans="1:20">
      <c r="A49" s="2" t="s">
        <v>159</v>
      </c>
      <c r="B49" s="2" t="s">
        <v>529</v>
      </c>
      <c r="C49" s="1" t="s">
        <v>108</v>
      </c>
      <c r="D49" s="1" t="s">
        <v>110</v>
      </c>
      <c r="E49" s="48"/>
      <c r="F49" s="48"/>
      <c r="G49" s="48"/>
      <c r="H49" s="48"/>
      <c r="I49" s="62">
        <v>128</v>
      </c>
      <c r="J49" s="56">
        <v>20</v>
      </c>
      <c r="K49" s="50">
        <f t="shared" si="6"/>
        <v>0.15625</v>
      </c>
      <c r="L49" s="56">
        <v>153</v>
      </c>
      <c r="M49" s="56">
        <v>25</v>
      </c>
      <c r="N49" s="110">
        <f t="shared" si="7"/>
        <v>128</v>
      </c>
      <c r="O49" s="51">
        <f t="shared" si="1"/>
        <v>153</v>
      </c>
      <c r="P49" s="52">
        <f t="shared" si="2"/>
        <v>25</v>
      </c>
      <c r="Q49" s="53">
        <f t="shared" si="10"/>
        <v>0.16339869281045752</v>
      </c>
      <c r="R49" s="54">
        <v>127</v>
      </c>
      <c r="S49" s="51">
        <f t="shared" si="8"/>
        <v>255</v>
      </c>
      <c r="T49" s="55">
        <f t="shared" si="9"/>
        <v>0.9921875</v>
      </c>
    </row>
    <row r="50" spans="1:20">
      <c r="A50" s="2" t="s">
        <v>159</v>
      </c>
      <c r="B50" s="2" t="s">
        <v>529</v>
      </c>
      <c r="C50" s="1" t="s">
        <v>111</v>
      </c>
      <c r="D50" s="1" t="s">
        <v>112</v>
      </c>
      <c r="E50" s="48">
        <v>10</v>
      </c>
      <c r="F50" s="48"/>
      <c r="G50" s="48">
        <v>23</v>
      </c>
      <c r="H50" s="48">
        <v>13</v>
      </c>
      <c r="I50" s="62">
        <v>4811</v>
      </c>
      <c r="J50" s="56">
        <v>691</v>
      </c>
      <c r="K50" s="50">
        <f t="shared" si="6"/>
        <v>0.14362918312201206</v>
      </c>
      <c r="L50" s="56">
        <v>6808</v>
      </c>
      <c r="M50" s="56">
        <v>1997</v>
      </c>
      <c r="N50" s="110">
        <f t="shared" si="7"/>
        <v>4821</v>
      </c>
      <c r="O50" s="51">
        <f t="shared" si="1"/>
        <v>6831</v>
      </c>
      <c r="P50" s="52">
        <f t="shared" si="2"/>
        <v>2010</v>
      </c>
      <c r="Q50" s="53">
        <f t="shared" si="10"/>
        <v>0.29424681598594643</v>
      </c>
      <c r="R50" s="54">
        <v>4579</v>
      </c>
      <c r="S50" s="51">
        <f t="shared" si="8"/>
        <v>9400</v>
      </c>
      <c r="T50" s="55">
        <f t="shared" si="9"/>
        <v>0.95177717730201616</v>
      </c>
    </row>
    <row r="51" spans="1:20">
      <c r="A51" s="2" t="s">
        <v>159</v>
      </c>
      <c r="B51" s="2" t="s">
        <v>529</v>
      </c>
      <c r="C51" s="1" t="s">
        <v>111</v>
      </c>
      <c r="D51" s="1" t="s">
        <v>113</v>
      </c>
      <c r="E51" s="48">
        <v>3</v>
      </c>
      <c r="F51" s="48"/>
      <c r="G51" s="48">
        <v>3</v>
      </c>
      <c r="H51" s="48"/>
      <c r="I51" s="62">
        <v>3192</v>
      </c>
      <c r="J51" s="56">
        <v>608</v>
      </c>
      <c r="K51" s="50">
        <f t="shared" si="6"/>
        <v>0.19047619047619047</v>
      </c>
      <c r="L51" s="56">
        <v>4106</v>
      </c>
      <c r="M51" s="56">
        <v>914</v>
      </c>
      <c r="N51" s="110">
        <f t="shared" si="7"/>
        <v>3195</v>
      </c>
      <c r="O51" s="51">
        <f t="shared" si="1"/>
        <v>4109</v>
      </c>
      <c r="P51" s="52">
        <f t="shared" si="2"/>
        <v>914</v>
      </c>
      <c r="Q51" s="53">
        <f t="shared" si="10"/>
        <v>0.22243854952543199</v>
      </c>
      <c r="R51" s="54">
        <v>2897</v>
      </c>
      <c r="S51" s="51">
        <f t="shared" si="8"/>
        <v>6092</v>
      </c>
      <c r="T51" s="55">
        <f t="shared" si="9"/>
        <v>0.90758145363408527</v>
      </c>
    </row>
    <row r="52" spans="1:20" ht="38.25">
      <c r="A52" s="2" t="s">
        <v>159</v>
      </c>
      <c r="B52" s="2" t="s">
        <v>529</v>
      </c>
      <c r="C52" s="1" t="s">
        <v>114</v>
      </c>
      <c r="D52" s="1" t="s">
        <v>116</v>
      </c>
      <c r="E52" s="48">
        <v>1</v>
      </c>
      <c r="F52" s="48"/>
      <c r="G52" s="48">
        <v>1</v>
      </c>
      <c r="H52" s="48"/>
      <c r="I52" s="62">
        <v>526</v>
      </c>
      <c r="J52" s="56">
        <v>155</v>
      </c>
      <c r="K52" s="50">
        <f t="shared" si="6"/>
        <v>0.29467680608365021</v>
      </c>
      <c r="L52" s="56">
        <v>537</v>
      </c>
      <c r="M52" s="56">
        <v>11</v>
      </c>
      <c r="N52" s="110">
        <f t="shared" si="7"/>
        <v>527</v>
      </c>
      <c r="O52" s="51">
        <f t="shared" si="1"/>
        <v>538</v>
      </c>
      <c r="P52" s="52">
        <f t="shared" si="2"/>
        <v>11</v>
      </c>
      <c r="Q52" s="53">
        <f t="shared" si="10"/>
        <v>2.0446096654275093E-2</v>
      </c>
      <c r="R52" s="54">
        <v>570</v>
      </c>
      <c r="S52" s="51">
        <f t="shared" si="8"/>
        <v>1097</v>
      </c>
      <c r="T52" s="55">
        <f t="shared" si="9"/>
        <v>1.0836501901140685</v>
      </c>
    </row>
    <row r="53" spans="1:20">
      <c r="A53" s="2" t="s">
        <v>159</v>
      </c>
      <c r="B53" s="2" t="s">
        <v>537</v>
      </c>
      <c r="C53" s="1" t="s">
        <v>117</v>
      </c>
      <c r="D53" s="1" t="s">
        <v>118</v>
      </c>
      <c r="E53" s="48">
        <v>2</v>
      </c>
      <c r="F53" s="48"/>
      <c r="G53" s="48">
        <v>2</v>
      </c>
      <c r="H53" s="48"/>
      <c r="I53" s="62">
        <v>32</v>
      </c>
      <c r="J53" s="56">
        <v>5</v>
      </c>
      <c r="K53" s="50">
        <f t="shared" si="6"/>
        <v>0.15625</v>
      </c>
      <c r="L53" s="56">
        <v>32</v>
      </c>
      <c r="M53" s="56"/>
      <c r="N53" s="110">
        <f t="shared" si="7"/>
        <v>34</v>
      </c>
      <c r="O53" s="51">
        <f t="shared" si="1"/>
        <v>34</v>
      </c>
      <c r="P53" s="52" t="str">
        <f t="shared" si="2"/>
        <v/>
      </c>
      <c r="Q53" s="53">
        <v>0</v>
      </c>
      <c r="R53" s="54">
        <v>4</v>
      </c>
      <c r="S53" s="51">
        <f t="shared" si="8"/>
        <v>38</v>
      </c>
      <c r="T53" s="55">
        <f t="shared" si="9"/>
        <v>0.125</v>
      </c>
    </row>
    <row r="54" spans="1:20">
      <c r="A54" s="2" t="s">
        <v>159</v>
      </c>
      <c r="B54" s="2" t="s">
        <v>529</v>
      </c>
      <c r="C54" s="1" t="s">
        <v>119</v>
      </c>
      <c r="D54" s="1" t="s">
        <v>120</v>
      </c>
      <c r="E54" s="48">
        <v>59</v>
      </c>
      <c r="F54" s="48"/>
      <c r="G54" s="48">
        <v>64</v>
      </c>
      <c r="H54" s="48">
        <v>5</v>
      </c>
      <c r="I54" s="62">
        <v>11491</v>
      </c>
      <c r="J54" s="56">
        <v>2361</v>
      </c>
      <c r="K54" s="50">
        <f t="shared" si="6"/>
        <v>0.20546514663649812</v>
      </c>
      <c r="L54" s="56">
        <v>14880</v>
      </c>
      <c r="M54" s="56">
        <v>3389</v>
      </c>
      <c r="N54" s="110">
        <f t="shared" si="7"/>
        <v>11550</v>
      </c>
      <c r="O54" s="51">
        <f t="shared" si="1"/>
        <v>14944</v>
      </c>
      <c r="P54" s="52">
        <f t="shared" si="2"/>
        <v>3394</v>
      </c>
      <c r="Q54" s="53">
        <f t="shared" si="10"/>
        <v>0.22711456102783725</v>
      </c>
      <c r="R54" s="54">
        <v>3876</v>
      </c>
      <c r="S54" s="51">
        <f t="shared" si="8"/>
        <v>15426</v>
      </c>
      <c r="T54" s="55">
        <f t="shared" si="9"/>
        <v>0.33730745801061701</v>
      </c>
    </row>
    <row r="55" spans="1:20">
      <c r="A55" s="2" t="s">
        <v>159</v>
      </c>
      <c r="B55" s="2" t="s">
        <v>526</v>
      </c>
      <c r="C55" s="1" t="s">
        <v>121</v>
      </c>
      <c r="D55" s="1" t="s">
        <v>122</v>
      </c>
      <c r="E55" s="48">
        <v>5</v>
      </c>
      <c r="F55" s="48"/>
      <c r="G55" s="48">
        <v>5</v>
      </c>
      <c r="H55" s="48"/>
      <c r="I55" s="62">
        <v>60</v>
      </c>
      <c r="J55" s="56">
        <v>2</v>
      </c>
      <c r="K55" s="50">
        <f t="shared" si="6"/>
        <v>3.3333333333333333E-2</v>
      </c>
      <c r="L55" s="56">
        <v>60</v>
      </c>
      <c r="M55" s="56"/>
      <c r="N55" s="110">
        <f t="shared" si="7"/>
        <v>65</v>
      </c>
      <c r="O55" s="51">
        <f t="shared" si="1"/>
        <v>65</v>
      </c>
      <c r="P55" s="52" t="str">
        <f t="shared" si="2"/>
        <v/>
      </c>
      <c r="Q55" s="53">
        <v>0</v>
      </c>
      <c r="R55" s="54">
        <v>9</v>
      </c>
      <c r="S55" s="51">
        <f t="shared" si="8"/>
        <v>74</v>
      </c>
      <c r="T55" s="55">
        <f t="shared" si="9"/>
        <v>0.15</v>
      </c>
    </row>
    <row r="56" spans="1:20">
      <c r="A56" s="2" t="s">
        <v>159</v>
      </c>
      <c r="B56" s="2" t="s">
        <v>537</v>
      </c>
      <c r="C56" s="1" t="s">
        <v>123</v>
      </c>
      <c r="D56" s="1" t="s">
        <v>124</v>
      </c>
      <c r="E56" s="48">
        <v>373</v>
      </c>
      <c r="F56" s="48"/>
      <c r="G56" s="48">
        <v>373</v>
      </c>
      <c r="H56" s="48"/>
      <c r="I56" s="62">
        <v>2502</v>
      </c>
      <c r="J56" s="56">
        <v>357</v>
      </c>
      <c r="K56" s="50">
        <f t="shared" si="6"/>
        <v>0.14268585131894485</v>
      </c>
      <c r="L56" s="56">
        <v>2609</v>
      </c>
      <c r="M56" s="56">
        <v>107</v>
      </c>
      <c r="N56" s="110">
        <f t="shared" si="7"/>
        <v>2875</v>
      </c>
      <c r="O56" s="51">
        <f t="shared" si="1"/>
        <v>2982</v>
      </c>
      <c r="P56" s="52">
        <f t="shared" si="2"/>
        <v>107</v>
      </c>
      <c r="Q56" s="53">
        <f t="shared" si="10"/>
        <v>3.5881958417169686E-2</v>
      </c>
      <c r="R56" s="54">
        <v>1682</v>
      </c>
      <c r="S56" s="51">
        <f t="shared" si="8"/>
        <v>4557</v>
      </c>
      <c r="T56" s="55">
        <f t="shared" si="9"/>
        <v>0.67226219024780176</v>
      </c>
    </row>
    <row r="57" spans="1:20">
      <c r="A57" s="2" t="s">
        <v>159</v>
      </c>
      <c r="B57" s="2" t="s">
        <v>528</v>
      </c>
      <c r="C57" s="1" t="s">
        <v>125</v>
      </c>
      <c r="D57" s="1" t="s">
        <v>126</v>
      </c>
      <c r="E57" s="48">
        <v>1</v>
      </c>
      <c r="F57" s="48"/>
      <c r="G57" s="48">
        <v>1</v>
      </c>
      <c r="H57" s="48"/>
      <c r="I57" s="62">
        <v>368</v>
      </c>
      <c r="J57" s="56">
        <v>15</v>
      </c>
      <c r="K57" s="50">
        <f t="shared" si="6"/>
        <v>4.0760869565217392E-2</v>
      </c>
      <c r="L57" s="56">
        <v>387</v>
      </c>
      <c r="M57" s="56">
        <v>19</v>
      </c>
      <c r="N57" s="110">
        <f t="shared" si="7"/>
        <v>369</v>
      </c>
      <c r="O57" s="51">
        <f t="shared" si="1"/>
        <v>388</v>
      </c>
      <c r="P57" s="52">
        <f t="shared" si="2"/>
        <v>19</v>
      </c>
      <c r="Q57" s="53">
        <f t="shared" si="10"/>
        <v>4.8969072164948453E-2</v>
      </c>
      <c r="R57" s="54">
        <v>21</v>
      </c>
      <c r="S57" s="51">
        <f t="shared" si="8"/>
        <v>390</v>
      </c>
      <c r="T57" s="55">
        <f t="shared" si="9"/>
        <v>5.7065217391304345E-2</v>
      </c>
    </row>
    <row r="58" spans="1:20">
      <c r="A58" s="2" t="s">
        <v>159</v>
      </c>
      <c r="B58" s="2" t="s">
        <v>528</v>
      </c>
      <c r="C58" s="1" t="s">
        <v>130</v>
      </c>
      <c r="D58" s="1" t="s">
        <v>131</v>
      </c>
      <c r="E58" s="48"/>
      <c r="F58" s="48"/>
      <c r="G58" s="48"/>
      <c r="H58" s="48"/>
      <c r="I58" s="62">
        <v>1</v>
      </c>
      <c r="J58" s="56"/>
      <c r="K58" s="50">
        <f t="shared" si="6"/>
        <v>0</v>
      </c>
      <c r="L58" s="56">
        <v>1</v>
      </c>
      <c r="M58" s="56"/>
      <c r="N58" s="110">
        <f t="shared" si="7"/>
        <v>1</v>
      </c>
      <c r="O58" s="51">
        <f t="shared" si="1"/>
        <v>1</v>
      </c>
      <c r="P58" s="52" t="str">
        <f t="shared" si="2"/>
        <v/>
      </c>
      <c r="Q58" s="53">
        <v>0</v>
      </c>
      <c r="R58" s="54">
        <v>10</v>
      </c>
      <c r="S58" s="51">
        <f t="shared" si="8"/>
        <v>11</v>
      </c>
      <c r="T58" s="55">
        <f t="shared" si="9"/>
        <v>10</v>
      </c>
    </row>
    <row r="59" spans="1:20">
      <c r="A59" s="2" t="s">
        <v>159</v>
      </c>
      <c r="B59" s="2" t="s">
        <v>529</v>
      </c>
      <c r="C59" s="1" t="s">
        <v>132</v>
      </c>
      <c r="D59" s="1" t="s">
        <v>132</v>
      </c>
      <c r="E59" s="48">
        <v>10</v>
      </c>
      <c r="F59" s="48"/>
      <c r="G59" s="48">
        <v>11</v>
      </c>
      <c r="H59" s="48">
        <v>1</v>
      </c>
      <c r="I59" s="62">
        <v>2031</v>
      </c>
      <c r="J59" s="56">
        <v>523</v>
      </c>
      <c r="K59" s="50">
        <f t="shared" si="6"/>
        <v>0.25750861644510092</v>
      </c>
      <c r="L59" s="56">
        <v>2672</v>
      </c>
      <c r="M59" s="56">
        <v>641</v>
      </c>
      <c r="N59" s="110">
        <f t="shared" si="7"/>
        <v>2041</v>
      </c>
      <c r="O59" s="51">
        <f t="shared" si="1"/>
        <v>2683</v>
      </c>
      <c r="P59" s="52">
        <f t="shared" si="2"/>
        <v>642</v>
      </c>
      <c r="Q59" s="53">
        <f t="shared" si="10"/>
        <v>0.23928438315318673</v>
      </c>
      <c r="R59" s="54">
        <v>1906</v>
      </c>
      <c r="S59" s="51">
        <f t="shared" si="8"/>
        <v>3947</v>
      </c>
      <c r="T59" s="55">
        <f t="shared" si="9"/>
        <v>0.93845396356474642</v>
      </c>
    </row>
    <row r="60" spans="1:20" ht="25.5">
      <c r="A60" s="2" t="s">
        <v>159</v>
      </c>
      <c r="B60" s="2" t="s">
        <v>537</v>
      </c>
      <c r="C60" s="1" t="s">
        <v>133</v>
      </c>
      <c r="D60" s="1" t="s">
        <v>134</v>
      </c>
      <c r="E60" s="48">
        <v>97</v>
      </c>
      <c r="F60" s="48"/>
      <c r="G60" s="48">
        <v>101</v>
      </c>
      <c r="H60" s="48">
        <v>4</v>
      </c>
      <c r="I60" s="62">
        <v>2613</v>
      </c>
      <c r="J60" s="56">
        <v>520</v>
      </c>
      <c r="K60" s="50">
        <f t="shared" si="6"/>
        <v>0.19900497512437812</v>
      </c>
      <c r="L60" s="56">
        <v>3148</v>
      </c>
      <c r="M60" s="56">
        <v>535</v>
      </c>
      <c r="N60" s="110">
        <f t="shared" si="7"/>
        <v>2710</v>
      </c>
      <c r="O60" s="51">
        <f t="shared" si="1"/>
        <v>3249</v>
      </c>
      <c r="P60" s="52">
        <f t="shared" si="2"/>
        <v>539</v>
      </c>
      <c r="Q60" s="53">
        <f t="shared" si="10"/>
        <v>0.16589719913819637</v>
      </c>
      <c r="R60" s="54">
        <v>2353</v>
      </c>
      <c r="S60" s="51">
        <f t="shared" si="8"/>
        <v>5063</v>
      </c>
      <c r="T60" s="55">
        <f t="shared" si="9"/>
        <v>0.90049751243781095</v>
      </c>
    </row>
    <row r="61" spans="1:20">
      <c r="A61" s="2" t="s">
        <v>159</v>
      </c>
      <c r="B61" s="2" t="s">
        <v>530</v>
      </c>
      <c r="C61" s="1" t="s">
        <v>135</v>
      </c>
      <c r="D61" s="1" t="s">
        <v>136</v>
      </c>
      <c r="E61" s="48">
        <v>5</v>
      </c>
      <c r="F61" s="48"/>
      <c r="G61" s="48">
        <v>5</v>
      </c>
      <c r="H61" s="48"/>
      <c r="I61" s="62">
        <v>3872</v>
      </c>
      <c r="J61" s="56">
        <v>549</v>
      </c>
      <c r="K61" s="50">
        <f t="shared" si="6"/>
        <v>0.14178719008264462</v>
      </c>
      <c r="L61" s="56">
        <v>4431</v>
      </c>
      <c r="M61" s="56">
        <v>559</v>
      </c>
      <c r="N61" s="110">
        <f t="shared" si="7"/>
        <v>3877</v>
      </c>
      <c r="O61" s="51">
        <f t="shared" si="1"/>
        <v>4436</v>
      </c>
      <c r="P61" s="52">
        <f t="shared" si="2"/>
        <v>559</v>
      </c>
      <c r="Q61" s="53">
        <f t="shared" si="10"/>
        <v>0.12601442741208296</v>
      </c>
      <c r="R61" s="54">
        <v>49</v>
      </c>
      <c r="S61" s="51">
        <f t="shared" si="8"/>
        <v>3926</v>
      </c>
      <c r="T61" s="55">
        <f t="shared" si="9"/>
        <v>1.265495867768595E-2</v>
      </c>
    </row>
    <row r="62" spans="1:20">
      <c r="A62" s="2" t="s">
        <v>159</v>
      </c>
      <c r="B62" s="2" t="s">
        <v>527</v>
      </c>
      <c r="C62" s="1" t="s">
        <v>138</v>
      </c>
      <c r="D62" s="1" t="s">
        <v>140</v>
      </c>
      <c r="E62" s="48">
        <v>8</v>
      </c>
      <c r="F62" s="48"/>
      <c r="G62" s="48">
        <v>8</v>
      </c>
      <c r="H62" s="48"/>
      <c r="I62" s="62">
        <v>34296</v>
      </c>
      <c r="J62" s="56">
        <v>9884</v>
      </c>
      <c r="K62" s="50">
        <f t="shared" si="6"/>
        <v>0.28819687427105201</v>
      </c>
      <c r="L62" s="56">
        <v>37281</v>
      </c>
      <c r="M62" s="56">
        <v>2985</v>
      </c>
      <c r="N62" s="110">
        <f t="shared" si="7"/>
        <v>34304</v>
      </c>
      <c r="O62" s="51">
        <f t="shared" si="1"/>
        <v>37289</v>
      </c>
      <c r="P62" s="52">
        <f t="shared" si="2"/>
        <v>2985</v>
      </c>
      <c r="Q62" s="53">
        <f t="shared" si="10"/>
        <v>8.0050417013060149E-2</v>
      </c>
      <c r="R62" s="54">
        <v>1133</v>
      </c>
      <c r="S62" s="51">
        <f t="shared" si="8"/>
        <v>35437</v>
      </c>
      <c r="T62" s="55">
        <f t="shared" si="9"/>
        <v>3.3035922556566365E-2</v>
      </c>
    </row>
    <row r="63" spans="1:20">
      <c r="A63" s="2" t="s">
        <v>159</v>
      </c>
      <c r="B63" s="2" t="s">
        <v>537</v>
      </c>
      <c r="C63" s="1" t="s">
        <v>141</v>
      </c>
      <c r="D63" s="1" t="s">
        <v>142</v>
      </c>
      <c r="E63" s="48">
        <v>1</v>
      </c>
      <c r="F63" s="48"/>
      <c r="G63" s="48">
        <v>1</v>
      </c>
      <c r="H63" s="48"/>
      <c r="I63" s="62">
        <v>63</v>
      </c>
      <c r="J63" s="56">
        <v>3</v>
      </c>
      <c r="K63" s="50">
        <f t="shared" si="6"/>
        <v>4.7619047619047616E-2</v>
      </c>
      <c r="L63" s="56">
        <v>63</v>
      </c>
      <c r="M63" s="56"/>
      <c r="N63" s="110">
        <f t="shared" si="7"/>
        <v>64</v>
      </c>
      <c r="O63" s="51">
        <f t="shared" si="1"/>
        <v>64</v>
      </c>
      <c r="P63" s="52" t="str">
        <f t="shared" si="2"/>
        <v/>
      </c>
      <c r="Q63" s="53">
        <v>0</v>
      </c>
      <c r="R63" s="54"/>
      <c r="S63" s="51">
        <f t="shared" si="8"/>
        <v>64</v>
      </c>
      <c r="T63" s="55">
        <f t="shared" si="9"/>
        <v>0</v>
      </c>
    </row>
    <row r="64" spans="1:20" ht="25.5">
      <c r="A64" s="2" t="s">
        <v>159</v>
      </c>
      <c r="B64" s="2" t="s">
        <v>529</v>
      </c>
      <c r="C64" s="1" t="s">
        <v>143</v>
      </c>
      <c r="D64" s="1" t="s">
        <v>145</v>
      </c>
      <c r="E64" s="48">
        <v>15</v>
      </c>
      <c r="F64" s="48"/>
      <c r="G64" s="48">
        <v>15</v>
      </c>
      <c r="H64" s="48"/>
      <c r="I64" s="62">
        <v>1788</v>
      </c>
      <c r="J64" s="56">
        <v>935</v>
      </c>
      <c r="K64" s="50">
        <f t="shared" si="6"/>
        <v>0.52293064876957496</v>
      </c>
      <c r="L64" s="56">
        <v>1896</v>
      </c>
      <c r="M64" s="56">
        <v>108</v>
      </c>
      <c r="N64" s="110">
        <f t="shared" si="7"/>
        <v>1803</v>
      </c>
      <c r="O64" s="51">
        <f t="shared" si="1"/>
        <v>1911</v>
      </c>
      <c r="P64" s="52">
        <f t="shared" si="2"/>
        <v>108</v>
      </c>
      <c r="Q64" s="53">
        <f t="shared" si="10"/>
        <v>5.6514913657770803E-2</v>
      </c>
      <c r="R64" s="54">
        <v>1389</v>
      </c>
      <c r="S64" s="51">
        <f t="shared" si="8"/>
        <v>3192</v>
      </c>
      <c r="T64" s="55">
        <f t="shared" si="9"/>
        <v>0.77684563758389258</v>
      </c>
    </row>
    <row r="65" spans="1:20">
      <c r="A65" s="2" t="s">
        <v>159</v>
      </c>
      <c r="B65" s="2" t="s">
        <v>529</v>
      </c>
      <c r="C65" s="1" t="s">
        <v>150</v>
      </c>
      <c r="D65" s="1" t="s">
        <v>151</v>
      </c>
      <c r="E65" s="48">
        <v>27</v>
      </c>
      <c r="F65" s="48"/>
      <c r="G65" s="48">
        <v>29</v>
      </c>
      <c r="H65" s="48">
        <v>2</v>
      </c>
      <c r="I65" s="62">
        <v>1536</v>
      </c>
      <c r="J65" s="56">
        <v>345</v>
      </c>
      <c r="K65" s="50">
        <f t="shared" si="6"/>
        <v>0.224609375</v>
      </c>
      <c r="L65" s="56">
        <v>1844</v>
      </c>
      <c r="M65" s="56">
        <v>308</v>
      </c>
      <c r="N65" s="110">
        <f t="shared" si="7"/>
        <v>1563</v>
      </c>
      <c r="O65" s="51">
        <f t="shared" si="1"/>
        <v>1873</v>
      </c>
      <c r="P65" s="52">
        <f t="shared" si="2"/>
        <v>310</v>
      </c>
      <c r="Q65" s="53">
        <f t="shared" si="10"/>
        <v>0.16550987720234916</v>
      </c>
      <c r="R65" s="54">
        <v>201</v>
      </c>
      <c r="S65" s="51">
        <f t="shared" si="8"/>
        <v>1764</v>
      </c>
      <c r="T65" s="55">
        <f t="shared" si="9"/>
        <v>0.130859375</v>
      </c>
    </row>
    <row r="66" spans="1:20">
      <c r="A66" s="2" t="s">
        <v>159</v>
      </c>
      <c r="B66" s="2" t="s">
        <v>532</v>
      </c>
      <c r="C66" s="1" t="s">
        <v>152</v>
      </c>
      <c r="D66" s="1" t="s">
        <v>153</v>
      </c>
      <c r="E66" s="48"/>
      <c r="F66" s="48"/>
      <c r="G66" s="48"/>
      <c r="H66" s="48"/>
      <c r="I66" s="62">
        <v>873</v>
      </c>
      <c r="J66" s="56">
        <v>38</v>
      </c>
      <c r="K66" s="50">
        <f t="shared" si="6"/>
        <v>4.3528064146620846E-2</v>
      </c>
      <c r="L66" s="56">
        <v>879</v>
      </c>
      <c r="M66" s="56">
        <v>6</v>
      </c>
      <c r="N66" s="110">
        <f t="shared" si="7"/>
        <v>873</v>
      </c>
      <c r="O66" s="51">
        <f t="shared" si="1"/>
        <v>879</v>
      </c>
      <c r="P66" s="52">
        <f t="shared" si="2"/>
        <v>6</v>
      </c>
      <c r="Q66" s="53">
        <f t="shared" si="10"/>
        <v>6.8259385665529011E-3</v>
      </c>
      <c r="R66" s="54">
        <v>855</v>
      </c>
      <c r="S66" s="51">
        <f t="shared" si="8"/>
        <v>1728</v>
      </c>
      <c r="T66" s="55">
        <f t="shared" si="9"/>
        <v>0.97938144329896903</v>
      </c>
    </row>
    <row r="67" spans="1:20">
      <c r="A67" s="2" t="s">
        <v>159</v>
      </c>
      <c r="B67" s="2" t="s">
        <v>528</v>
      </c>
      <c r="C67" s="1" t="s">
        <v>154</v>
      </c>
      <c r="D67" s="1" t="s">
        <v>155</v>
      </c>
      <c r="E67" s="48"/>
      <c r="F67" s="48"/>
      <c r="G67" s="48"/>
      <c r="H67" s="48"/>
      <c r="I67" s="62">
        <v>2</v>
      </c>
      <c r="J67" s="56"/>
      <c r="K67" s="50">
        <f t="shared" si="6"/>
        <v>0</v>
      </c>
      <c r="L67" s="56">
        <v>2</v>
      </c>
      <c r="M67" s="56"/>
      <c r="N67" s="110">
        <f t="shared" si="7"/>
        <v>2</v>
      </c>
      <c r="O67" s="51">
        <f t="shared" ref="O67:O130" si="11">IF(SUM(G67,L67)&gt;0,SUM(G67,L67),"")</f>
        <v>2</v>
      </c>
      <c r="P67" s="52" t="str">
        <f t="shared" ref="P67:P130" si="12">IF(SUM(H67,M67)&gt;0,SUM(H67,M67),"")</f>
        <v/>
      </c>
      <c r="Q67" s="53">
        <v>0</v>
      </c>
      <c r="R67" s="54">
        <v>2</v>
      </c>
      <c r="S67" s="51">
        <f t="shared" si="8"/>
        <v>4</v>
      </c>
      <c r="T67" s="55">
        <f t="shared" si="9"/>
        <v>1</v>
      </c>
    </row>
    <row r="68" spans="1:20" ht="51">
      <c r="A68" s="2" t="s">
        <v>159</v>
      </c>
      <c r="B68" s="2" t="s">
        <v>526</v>
      </c>
      <c r="C68" s="1" t="s">
        <v>156</v>
      </c>
      <c r="D68" s="1" t="s">
        <v>158</v>
      </c>
      <c r="E68" s="48"/>
      <c r="F68" s="48"/>
      <c r="G68" s="48"/>
      <c r="H68" s="48"/>
      <c r="I68" s="62">
        <v>133</v>
      </c>
      <c r="J68" s="56">
        <v>19</v>
      </c>
      <c r="K68" s="50">
        <f t="shared" si="6"/>
        <v>0.14285714285714285</v>
      </c>
      <c r="L68" s="56">
        <v>141</v>
      </c>
      <c r="M68" s="56">
        <v>8</v>
      </c>
      <c r="N68" s="110">
        <f t="shared" si="7"/>
        <v>133</v>
      </c>
      <c r="O68" s="51">
        <f t="shared" si="11"/>
        <v>141</v>
      </c>
      <c r="P68" s="52">
        <f t="shared" si="12"/>
        <v>8</v>
      </c>
      <c r="Q68" s="53">
        <f t="shared" si="10"/>
        <v>5.6737588652482268E-2</v>
      </c>
      <c r="R68" s="54">
        <v>146</v>
      </c>
      <c r="S68" s="51">
        <f t="shared" si="8"/>
        <v>279</v>
      </c>
      <c r="T68" s="55">
        <f t="shared" si="9"/>
        <v>1.0977443609022557</v>
      </c>
    </row>
    <row r="69" spans="1:20">
      <c r="A69" s="2" t="s">
        <v>159</v>
      </c>
      <c r="B69" s="2" t="s">
        <v>529</v>
      </c>
      <c r="C69" s="1" t="s">
        <v>164</v>
      </c>
      <c r="D69" s="1" t="s">
        <v>165</v>
      </c>
      <c r="E69" s="48">
        <v>4</v>
      </c>
      <c r="F69" s="48"/>
      <c r="G69" s="48">
        <v>4</v>
      </c>
      <c r="H69" s="48"/>
      <c r="I69" s="62">
        <v>8771</v>
      </c>
      <c r="J69" s="56">
        <v>2393</v>
      </c>
      <c r="K69" s="50">
        <f t="shared" ref="K69:K132" si="13">J69/I69</f>
        <v>0.27283092007752824</v>
      </c>
      <c r="L69" s="56">
        <v>10265</v>
      </c>
      <c r="M69" s="56">
        <v>1494</v>
      </c>
      <c r="N69" s="110">
        <f t="shared" ref="N69:N100" si="14">IF(SUM(E69,I69)&gt;0,SUM(E69,I69),"")</f>
        <v>8775</v>
      </c>
      <c r="O69" s="51">
        <f t="shared" si="11"/>
        <v>10269</v>
      </c>
      <c r="P69" s="52">
        <f t="shared" si="12"/>
        <v>1494</v>
      </c>
      <c r="Q69" s="53">
        <f t="shared" si="10"/>
        <v>0.14548641542506574</v>
      </c>
      <c r="R69" s="54">
        <v>8108</v>
      </c>
      <c r="S69" s="51">
        <f t="shared" ref="S69:S99" si="15">IF(N69="",IF(R69&gt;0,SUM(R69),""),IF(SUM(R69)&gt;0,SUM(N69+R69),N69))</f>
        <v>16883</v>
      </c>
      <c r="T69" s="55">
        <f t="shared" ref="T69:T100" si="16">IF((I69)&gt;0,R69/(I69),"")</f>
        <v>0.92440998745867065</v>
      </c>
    </row>
    <row r="70" spans="1:20">
      <c r="A70" s="2" t="s">
        <v>159</v>
      </c>
      <c r="B70" s="2" t="s">
        <v>531</v>
      </c>
      <c r="C70" s="1" t="s">
        <v>166</v>
      </c>
      <c r="D70" s="1" t="s">
        <v>167</v>
      </c>
      <c r="E70" s="48">
        <v>1</v>
      </c>
      <c r="F70" s="48"/>
      <c r="G70" s="48">
        <v>1</v>
      </c>
      <c r="H70" s="48"/>
      <c r="I70" s="62">
        <v>7489</v>
      </c>
      <c r="J70" s="56">
        <v>2372</v>
      </c>
      <c r="K70" s="50">
        <f t="shared" si="13"/>
        <v>0.31673120576846042</v>
      </c>
      <c r="L70" s="56">
        <v>8132</v>
      </c>
      <c r="M70" s="56">
        <v>643</v>
      </c>
      <c r="N70" s="110">
        <f t="shared" si="14"/>
        <v>7490</v>
      </c>
      <c r="O70" s="51">
        <f t="shared" si="11"/>
        <v>8133</v>
      </c>
      <c r="P70" s="52">
        <f t="shared" si="12"/>
        <v>643</v>
      </c>
      <c r="Q70" s="53">
        <f t="shared" ref="Q70:Q101" si="17">IF(O70&lt;&gt;0,P70/O70,"")</f>
        <v>7.9060617238411415E-2</v>
      </c>
      <c r="R70" s="54">
        <v>5</v>
      </c>
      <c r="S70" s="51">
        <f t="shared" si="15"/>
        <v>7495</v>
      </c>
      <c r="T70" s="55">
        <f t="shared" si="16"/>
        <v>6.6764588062491654E-4</v>
      </c>
    </row>
    <row r="71" spans="1:20">
      <c r="A71" s="2" t="s">
        <v>159</v>
      </c>
      <c r="B71" s="2" t="s">
        <v>528</v>
      </c>
      <c r="C71" s="1" t="s">
        <v>168</v>
      </c>
      <c r="D71" s="1" t="s">
        <v>169</v>
      </c>
      <c r="E71" s="48"/>
      <c r="F71" s="48"/>
      <c r="G71" s="48"/>
      <c r="H71" s="48"/>
      <c r="I71" s="62"/>
      <c r="J71" s="56"/>
      <c r="K71" s="50"/>
      <c r="L71" s="56"/>
      <c r="M71" s="56"/>
      <c r="N71" s="110" t="str">
        <f t="shared" si="14"/>
        <v/>
      </c>
      <c r="O71" s="51" t="str">
        <f t="shared" si="11"/>
        <v/>
      </c>
      <c r="P71" s="52" t="str">
        <f t="shared" si="12"/>
        <v/>
      </c>
      <c r="Q71" s="53"/>
      <c r="R71" s="54">
        <v>18</v>
      </c>
      <c r="S71" s="51">
        <f t="shared" si="15"/>
        <v>18</v>
      </c>
      <c r="T71" s="55" t="str">
        <f t="shared" si="16"/>
        <v/>
      </c>
    </row>
    <row r="72" spans="1:20">
      <c r="A72" s="2" t="s">
        <v>159</v>
      </c>
      <c r="B72" s="2" t="s">
        <v>528</v>
      </c>
      <c r="C72" s="1" t="s">
        <v>168</v>
      </c>
      <c r="D72" s="1" t="s">
        <v>173</v>
      </c>
      <c r="E72" s="48"/>
      <c r="F72" s="48"/>
      <c r="G72" s="48"/>
      <c r="H72" s="48"/>
      <c r="I72" s="62">
        <v>96</v>
      </c>
      <c r="J72" s="56">
        <v>2</v>
      </c>
      <c r="K72" s="50">
        <f t="shared" si="13"/>
        <v>2.0833333333333332E-2</v>
      </c>
      <c r="L72" s="56">
        <v>96</v>
      </c>
      <c r="M72" s="56"/>
      <c r="N72" s="110">
        <f t="shared" si="14"/>
        <v>96</v>
      </c>
      <c r="O72" s="51">
        <f t="shared" si="11"/>
        <v>96</v>
      </c>
      <c r="P72" s="52" t="str">
        <f t="shared" si="12"/>
        <v/>
      </c>
      <c r="Q72" s="53">
        <v>0</v>
      </c>
      <c r="R72" s="54">
        <v>12</v>
      </c>
      <c r="S72" s="51">
        <f t="shared" si="15"/>
        <v>108</v>
      </c>
      <c r="T72" s="55">
        <f t="shared" si="16"/>
        <v>0.125</v>
      </c>
    </row>
    <row r="73" spans="1:20">
      <c r="A73" s="2" t="s">
        <v>159</v>
      </c>
      <c r="B73" s="2" t="s">
        <v>529</v>
      </c>
      <c r="C73" s="1" t="s">
        <v>177</v>
      </c>
      <c r="D73" s="1" t="s">
        <v>178</v>
      </c>
      <c r="E73" s="48"/>
      <c r="F73" s="48"/>
      <c r="G73" s="48"/>
      <c r="H73" s="48"/>
      <c r="I73" s="62">
        <v>2078</v>
      </c>
      <c r="J73" s="56">
        <v>591</v>
      </c>
      <c r="K73" s="50">
        <f t="shared" si="13"/>
        <v>0.28440808469682388</v>
      </c>
      <c r="L73" s="56">
        <v>2622</v>
      </c>
      <c r="M73" s="56">
        <v>544</v>
      </c>
      <c r="N73" s="110">
        <f t="shared" si="14"/>
        <v>2078</v>
      </c>
      <c r="O73" s="51">
        <f t="shared" si="11"/>
        <v>2622</v>
      </c>
      <c r="P73" s="52">
        <f t="shared" si="12"/>
        <v>544</v>
      </c>
      <c r="Q73" s="53">
        <f t="shared" si="17"/>
        <v>0.20747520976353928</v>
      </c>
      <c r="R73" s="54">
        <v>181</v>
      </c>
      <c r="S73" s="51">
        <f t="shared" si="15"/>
        <v>2259</v>
      </c>
      <c r="T73" s="55">
        <f t="shared" si="16"/>
        <v>8.7102983638113571E-2</v>
      </c>
    </row>
    <row r="74" spans="1:20">
      <c r="A74" s="2" t="s">
        <v>159</v>
      </c>
      <c r="B74" s="2" t="s">
        <v>528</v>
      </c>
      <c r="C74" s="1" t="s">
        <v>179</v>
      </c>
      <c r="D74" s="1" t="s">
        <v>180</v>
      </c>
      <c r="E74" s="48"/>
      <c r="F74" s="48"/>
      <c r="G74" s="48"/>
      <c r="H74" s="48"/>
      <c r="I74" s="62">
        <v>35</v>
      </c>
      <c r="J74" s="56">
        <v>4</v>
      </c>
      <c r="K74" s="50">
        <f t="shared" si="13"/>
        <v>0.11428571428571428</v>
      </c>
      <c r="L74" s="56">
        <v>35</v>
      </c>
      <c r="M74" s="56"/>
      <c r="N74" s="110">
        <f t="shared" si="14"/>
        <v>35</v>
      </c>
      <c r="O74" s="51">
        <f t="shared" si="11"/>
        <v>35</v>
      </c>
      <c r="P74" s="52" t="str">
        <f t="shared" si="12"/>
        <v/>
      </c>
      <c r="Q74" s="53">
        <v>0</v>
      </c>
      <c r="R74" s="54">
        <v>7</v>
      </c>
      <c r="S74" s="51">
        <f t="shared" si="15"/>
        <v>42</v>
      </c>
      <c r="T74" s="55">
        <f t="shared" si="16"/>
        <v>0.2</v>
      </c>
    </row>
    <row r="75" spans="1:20">
      <c r="A75" s="2" t="s">
        <v>159</v>
      </c>
      <c r="B75" s="2" t="s">
        <v>537</v>
      </c>
      <c r="C75" s="1" t="s">
        <v>181</v>
      </c>
      <c r="D75" s="1" t="s">
        <v>182</v>
      </c>
      <c r="E75" s="48">
        <v>1</v>
      </c>
      <c r="F75" s="48"/>
      <c r="G75" s="48">
        <v>1</v>
      </c>
      <c r="H75" s="48"/>
      <c r="I75" s="62">
        <v>16</v>
      </c>
      <c r="J75" s="56">
        <v>3</v>
      </c>
      <c r="K75" s="50">
        <f t="shared" si="13"/>
        <v>0.1875</v>
      </c>
      <c r="L75" s="56">
        <v>16</v>
      </c>
      <c r="M75" s="56"/>
      <c r="N75" s="110">
        <f t="shared" si="14"/>
        <v>17</v>
      </c>
      <c r="O75" s="51">
        <f t="shared" si="11"/>
        <v>17</v>
      </c>
      <c r="P75" s="52" t="str">
        <f t="shared" si="12"/>
        <v/>
      </c>
      <c r="Q75" s="53">
        <v>0</v>
      </c>
      <c r="R75" s="54">
        <v>1</v>
      </c>
      <c r="S75" s="51">
        <f t="shared" si="15"/>
        <v>18</v>
      </c>
      <c r="T75" s="55">
        <f t="shared" si="16"/>
        <v>6.25E-2</v>
      </c>
    </row>
    <row r="76" spans="1:20">
      <c r="A76" s="2" t="s">
        <v>159</v>
      </c>
      <c r="B76" s="2" t="s">
        <v>529</v>
      </c>
      <c r="C76" s="1" t="s">
        <v>183</v>
      </c>
      <c r="D76" s="1" t="s">
        <v>184</v>
      </c>
      <c r="E76" s="48">
        <v>378</v>
      </c>
      <c r="F76" s="48"/>
      <c r="G76" s="48">
        <v>432</v>
      </c>
      <c r="H76" s="48">
        <v>54</v>
      </c>
      <c r="I76" s="62">
        <v>7106</v>
      </c>
      <c r="J76" s="56">
        <v>1029</v>
      </c>
      <c r="K76" s="50">
        <f t="shared" si="13"/>
        <v>0.1448072051787222</v>
      </c>
      <c r="L76" s="56">
        <v>11567</v>
      </c>
      <c r="M76" s="56">
        <v>4461</v>
      </c>
      <c r="N76" s="110">
        <f t="shared" si="14"/>
        <v>7484</v>
      </c>
      <c r="O76" s="51">
        <f t="shared" si="11"/>
        <v>11999</v>
      </c>
      <c r="P76" s="52">
        <f t="shared" si="12"/>
        <v>4515</v>
      </c>
      <c r="Q76" s="53">
        <f t="shared" si="17"/>
        <v>0.37628135677973162</v>
      </c>
      <c r="R76" s="54">
        <v>6534</v>
      </c>
      <c r="S76" s="51">
        <f t="shared" si="15"/>
        <v>14018</v>
      </c>
      <c r="T76" s="55">
        <f t="shared" si="16"/>
        <v>0.91950464396284826</v>
      </c>
    </row>
    <row r="77" spans="1:20">
      <c r="A77" s="2" t="s">
        <v>159</v>
      </c>
      <c r="B77" s="2" t="s">
        <v>529</v>
      </c>
      <c r="C77" s="1" t="s">
        <v>185</v>
      </c>
      <c r="D77" s="1" t="s">
        <v>186</v>
      </c>
      <c r="E77" s="48">
        <v>1</v>
      </c>
      <c r="F77" s="48"/>
      <c r="G77" s="48">
        <v>1</v>
      </c>
      <c r="H77" s="48"/>
      <c r="I77" s="62">
        <v>265</v>
      </c>
      <c r="J77" s="56">
        <v>51</v>
      </c>
      <c r="K77" s="50">
        <f t="shared" si="13"/>
        <v>0.19245283018867926</v>
      </c>
      <c r="L77" s="56">
        <v>340</v>
      </c>
      <c r="M77" s="56">
        <v>75</v>
      </c>
      <c r="N77" s="110">
        <f t="shared" si="14"/>
        <v>266</v>
      </c>
      <c r="O77" s="51">
        <f t="shared" si="11"/>
        <v>341</v>
      </c>
      <c r="P77" s="52">
        <f t="shared" si="12"/>
        <v>75</v>
      </c>
      <c r="Q77" s="53">
        <f t="shared" si="17"/>
        <v>0.21994134897360704</v>
      </c>
      <c r="R77" s="54">
        <v>240</v>
      </c>
      <c r="S77" s="51">
        <f t="shared" si="15"/>
        <v>506</v>
      </c>
      <c r="T77" s="55">
        <f t="shared" si="16"/>
        <v>0.90566037735849059</v>
      </c>
    </row>
    <row r="78" spans="1:20">
      <c r="A78" s="2" t="s">
        <v>159</v>
      </c>
      <c r="B78" s="2" t="s">
        <v>528</v>
      </c>
      <c r="C78" s="1" t="s">
        <v>187</v>
      </c>
      <c r="D78" s="1" t="s">
        <v>188</v>
      </c>
      <c r="E78" s="48">
        <v>1</v>
      </c>
      <c r="F78" s="48"/>
      <c r="G78" s="48">
        <v>1</v>
      </c>
      <c r="H78" s="48"/>
      <c r="I78" s="62">
        <v>5162</v>
      </c>
      <c r="J78" s="56">
        <v>1199</v>
      </c>
      <c r="K78" s="50">
        <f t="shared" si="13"/>
        <v>0.23227431228206122</v>
      </c>
      <c r="L78" s="56">
        <v>7382</v>
      </c>
      <c r="M78" s="56">
        <v>2220</v>
      </c>
      <c r="N78" s="110">
        <f t="shared" si="14"/>
        <v>5163</v>
      </c>
      <c r="O78" s="51">
        <f t="shared" si="11"/>
        <v>7383</v>
      </c>
      <c r="P78" s="52">
        <f t="shared" si="12"/>
        <v>2220</v>
      </c>
      <c r="Q78" s="53">
        <f t="shared" si="17"/>
        <v>0.30069077610727346</v>
      </c>
      <c r="R78" s="54">
        <v>804</v>
      </c>
      <c r="S78" s="51">
        <f t="shared" si="15"/>
        <v>5967</v>
      </c>
      <c r="T78" s="55">
        <f t="shared" si="16"/>
        <v>0.15575358388221619</v>
      </c>
    </row>
    <row r="79" spans="1:20">
      <c r="A79" s="2" t="s">
        <v>159</v>
      </c>
      <c r="B79" s="2" t="s">
        <v>537</v>
      </c>
      <c r="C79" s="1" t="s">
        <v>191</v>
      </c>
      <c r="D79" s="1" t="s">
        <v>192</v>
      </c>
      <c r="E79" s="48"/>
      <c r="F79" s="48"/>
      <c r="G79" s="48"/>
      <c r="H79" s="48"/>
      <c r="I79" s="62">
        <v>16</v>
      </c>
      <c r="J79" s="56">
        <v>8</v>
      </c>
      <c r="K79" s="50">
        <f t="shared" si="13"/>
        <v>0.5</v>
      </c>
      <c r="L79" s="56">
        <v>16</v>
      </c>
      <c r="M79" s="56"/>
      <c r="N79" s="110">
        <f t="shared" si="14"/>
        <v>16</v>
      </c>
      <c r="O79" s="51">
        <f t="shared" si="11"/>
        <v>16</v>
      </c>
      <c r="P79" s="52" t="str">
        <f t="shared" si="12"/>
        <v/>
      </c>
      <c r="Q79" s="53">
        <v>0</v>
      </c>
      <c r="R79" s="54">
        <v>2</v>
      </c>
      <c r="S79" s="51">
        <f t="shared" si="15"/>
        <v>18</v>
      </c>
      <c r="T79" s="55">
        <f t="shared" si="16"/>
        <v>0.125</v>
      </c>
    </row>
    <row r="80" spans="1:20">
      <c r="A80" s="2" t="s">
        <v>159</v>
      </c>
      <c r="B80" s="2" t="s">
        <v>534</v>
      </c>
      <c r="C80" s="1" t="s">
        <v>193</v>
      </c>
      <c r="D80" s="1" t="s">
        <v>194</v>
      </c>
      <c r="E80" s="57">
        <v>21</v>
      </c>
      <c r="F80" s="57"/>
      <c r="G80" s="57">
        <v>21</v>
      </c>
      <c r="H80" s="57"/>
      <c r="I80" s="120">
        <v>1815</v>
      </c>
      <c r="J80" s="58">
        <v>178</v>
      </c>
      <c r="K80" s="50">
        <f t="shared" si="13"/>
        <v>9.8071625344352611E-2</v>
      </c>
      <c r="L80" s="58">
        <v>1819</v>
      </c>
      <c r="M80" s="58">
        <v>4</v>
      </c>
      <c r="N80" s="110">
        <f t="shared" si="14"/>
        <v>1836</v>
      </c>
      <c r="O80" s="51">
        <f t="shared" si="11"/>
        <v>1840</v>
      </c>
      <c r="P80" s="52">
        <f t="shared" si="12"/>
        <v>4</v>
      </c>
      <c r="Q80" s="53">
        <f t="shared" si="17"/>
        <v>2.1739130434782609E-3</v>
      </c>
      <c r="R80" s="54">
        <v>143</v>
      </c>
      <c r="S80" s="51">
        <f t="shared" si="15"/>
        <v>1979</v>
      </c>
      <c r="T80" s="55">
        <f t="shared" si="16"/>
        <v>7.8787878787878782E-2</v>
      </c>
    </row>
    <row r="81" spans="1:20">
      <c r="A81" s="2" t="s">
        <v>159</v>
      </c>
      <c r="B81" s="2" t="s">
        <v>534</v>
      </c>
      <c r="C81" s="1" t="s">
        <v>199</v>
      </c>
      <c r="D81" s="1" t="s">
        <v>200</v>
      </c>
      <c r="E81" s="57">
        <v>106</v>
      </c>
      <c r="F81" s="57"/>
      <c r="G81" s="57">
        <v>110</v>
      </c>
      <c r="H81" s="57">
        <v>4</v>
      </c>
      <c r="I81" s="120">
        <v>21286</v>
      </c>
      <c r="J81" s="58">
        <v>3541</v>
      </c>
      <c r="K81" s="50">
        <f t="shared" si="13"/>
        <v>0.16635347176547965</v>
      </c>
      <c r="L81" s="58">
        <v>24701</v>
      </c>
      <c r="M81" s="58">
        <v>3415</v>
      </c>
      <c r="N81" s="110">
        <f t="shared" si="14"/>
        <v>21392</v>
      </c>
      <c r="O81" s="51">
        <f t="shared" si="11"/>
        <v>24811</v>
      </c>
      <c r="P81" s="52">
        <f t="shared" si="12"/>
        <v>3419</v>
      </c>
      <c r="Q81" s="53">
        <f t="shared" si="17"/>
        <v>0.13780178146789732</v>
      </c>
      <c r="R81" s="54">
        <v>338</v>
      </c>
      <c r="S81" s="51">
        <f t="shared" si="15"/>
        <v>21730</v>
      </c>
      <c r="T81" s="55">
        <f t="shared" si="16"/>
        <v>1.587898149018134E-2</v>
      </c>
    </row>
    <row r="82" spans="1:20">
      <c r="A82" s="2" t="s">
        <v>159</v>
      </c>
      <c r="B82" s="2" t="s">
        <v>534</v>
      </c>
      <c r="C82" s="1" t="s">
        <v>199</v>
      </c>
      <c r="D82" s="1" t="s">
        <v>202</v>
      </c>
      <c r="E82" s="57">
        <v>7</v>
      </c>
      <c r="F82" s="57"/>
      <c r="G82" s="57">
        <v>7</v>
      </c>
      <c r="H82" s="57"/>
      <c r="I82" s="120">
        <v>5045</v>
      </c>
      <c r="J82" s="58">
        <v>234</v>
      </c>
      <c r="K82" s="50">
        <f t="shared" si="13"/>
        <v>4.6382556987115957E-2</v>
      </c>
      <c r="L82" s="58">
        <v>5239</v>
      </c>
      <c r="M82" s="58">
        <v>194</v>
      </c>
      <c r="N82" s="110">
        <f t="shared" si="14"/>
        <v>5052</v>
      </c>
      <c r="O82" s="51">
        <f t="shared" si="11"/>
        <v>5246</v>
      </c>
      <c r="P82" s="52">
        <f t="shared" si="12"/>
        <v>194</v>
      </c>
      <c r="Q82" s="53">
        <f t="shared" si="17"/>
        <v>3.6980556614563474E-2</v>
      </c>
      <c r="R82" s="54">
        <v>7</v>
      </c>
      <c r="S82" s="51">
        <f t="shared" si="15"/>
        <v>5059</v>
      </c>
      <c r="T82" s="55">
        <f t="shared" si="16"/>
        <v>1.3875123885034688E-3</v>
      </c>
    </row>
    <row r="83" spans="1:20">
      <c r="A83" s="2" t="s">
        <v>159</v>
      </c>
      <c r="B83" s="2" t="s">
        <v>534</v>
      </c>
      <c r="C83" s="1" t="s">
        <v>199</v>
      </c>
      <c r="D83" s="1" t="s">
        <v>204</v>
      </c>
      <c r="E83" s="57">
        <v>117</v>
      </c>
      <c r="F83" s="57"/>
      <c r="G83" s="57">
        <v>125</v>
      </c>
      <c r="H83" s="57">
        <v>8</v>
      </c>
      <c r="I83" s="120">
        <v>17510</v>
      </c>
      <c r="J83" s="58">
        <v>4274</v>
      </c>
      <c r="K83" s="50">
        <f t="shared" si="13"/>
        <v>0.24408909194745859</v>
      </c>
      <c r="L83" s="58">
        <v>18179</v>
      </c>
      <c r="M83" s="58">
        <v>669</v>
      </c>
      <c r="N83" s="110">
        <f t="shared" si="14"/>
        <v>17627</v>
      </c>
      <c r="O83" s="51">
        <f t="shared" si="11"/>
        <v>18304</v>
      </c>
      <c r="P83" s="52">
        <f t="shared" si="12"/>
        <v>677</v>
      </c>
      <c r="Q83" s="53">
        <f t="shared" si="17"/>
        <v>3.6986451048951048E-2</v>
      </c>
      <c r="R83" s="54">
        <v>48</v>
      </c>
      <c r="S83" s="51">
        <f t="shared" si="15"/>
        <v>17675</v>
      </c>
      <c r="T83" s="55">
        <f t="shared" si="16"/>
        <v>2.7412906910336951E-3</v>
      </c>
    </row>
    <row r="84" spans="1:20">
      <c r="A84" s="2" t="s">
        <v>159</v>
      </c>
      <c r="B84" s="2" t="s">
        <v>534</v>
      </c>
      <c r="C84" s="1" t="s">
        <v>199</v>
      </c>
      <c r="D84" s="1" t="s">
        <v>205</v>
      </c>
      <c r="E84" s="57">
        <v>47</v>
      </c>
      <c r="F84" s="57"/>
      <c r="G84" s="57">
        <v>48</v>
      </c>
      <c r="H84" s="57">
        <v>1</v>
      </c>
      <c r="I84" s="120">
        <v>7007</v>
      </c>
      <c r="J84" s="58">
        <v>484</v>
      </c>
      <c r="K84" s="50">
        <f t="shared" si="13"/>
        <v>6.907378335949764E-2</v>
      </c>
      <c r="L84" s="58">
        <v>7932</v>
      </c>
      <c r="M84" s="58">
        <v>925</v>
      </c>
      <c r="N84" s="110">
        <f t="shared" si="14"/>
        <v>7054</v>
      </c>
      <c r="O84" s="51">
        <f t="shared" si="11"/>
        <v>7980</v>
      </c>
      <c r="P84" s="52">
        <f t="shared" si="12"/>
        <v>926</v>
      </c>
      <c r="Q84" s="53">
        <f t="shared" si="17"/>
        <v>0.11604010025062657</v>
      </c>
      <c r="R84" s="54">
        <v>1</v>
      </c>
      <c r="S84" s="51">
        <f t="shared" si="15"/>
        <v>7055</v>
      </c>
      <c r="T84" s="55">
        <f t="shared" si="16"/>
        <v>1.4271442842871414E-4</v>
      </c>
    </row>
    <row r="85" spans="1:20">
      <c r="A85" s="2" t="s">
        <v>159</v>
      </c>
      <c r="B85" s="2" t="s">
        <v>534</v>
      </c>
      <c r="C85" s="2" t="s">
        <v>199</v>
      </c>
      <c r="D85" s="2" t="s">
        <v>206</v>
      </c>
      <c r="E85" s="59">
        <v>57</v>
      </c>
      <c r="F85" s="59"/>
      <c r="G85" s="59">
        <v>58</v>
      </c>
      <c r="H85" s="59">
        <v>1</v>
      </c>
      <c r="I85" s="121">
        <v>8334</v>
      </c>
      <c r="J85" s="60">
        <v>840</v>
      </c>
      <c r="K85" s="50">
        <f t="shared" si="13"/>
        <v>0.1007919366450684</v>
      </c>
      <c r="L85" s="60">
        <v>8451</v>
      </c>
      <c r="M85" s="60">
        <v>117</v>
      </c>
      <c r="N85" s="110">
        <f>IF(SUM(E85,I85)&gt;0,SUM(E85,I85),"")</f>
        <v>8391</v>
      </c>
      <c r="O85" s="51">
        <f t="shared" si="11"/>
        <v>8509</v>
      </c>
      <c r="P85" s="52">
        <f t="shared" si="12"/>
        <v>118</v>
      </c>
      <c r="Q85" s="53">
        <f>IF(O85&lt;&gt;0,P85/O85,"")</f>
        <v>1.3867669526383828E-2</v>
      </c>
      <c r="R85" s="54">
        <v>56</v>
      </c>
      <c r="S85" s="51">
        <f t="shared" si="15"/>
        <v>8447</v>
      </c>
      <c r="T85" s="55">
        <f t="shared" si="16"/>
        <v>6.7194624430045599E-3</v>
      </c>
    </row>
    <row r="86" spans="1:20">
      <c r="A86" s="2" t="s">
        <v>159</v>
      </c>
      <c r="B86" s="2" t="s">
        <v>534</v>
      </c>
      <c r="C86" s="1" t="s">
        <v>207</v>
      </c>
      <c r="D86" s="1" t="s">
        <v>208</v>
      </c>
      <c r="E86" s="57"/>
      <c r="F86" s="57"/>
      <c r="G86" s="57"/>
      <c r="H86" s="57"/>
      <c r="I86" s="120">
        <v>26363</v>
      </c>
      <c r="J86" s="58">
        <v>1839</v>
      </c>
      <c r="K86" s="50">
        <f t="shared" si="13"/>
        <v>6.9756856199977235E-2</v>
      </c>
      <c r="L86" s="58">
        <v>26478</v>
      </c>
      <c r="M86" s="58">
        <v>115</v>
      </c>
      <c r="N86" s="110">
        <f t="shared" si="14"/>
        <v>26363</v>
      </c>
      <c r="O86" s="51">
        <f t="shared" si="11"/>
        <v>26478</v>
      </c>
      <c r="P86" s="52">
        <f t="shared" si="12"/>
        <v>115</v>
      </c>
      <c r="Q86" s="53">
        <f t="shared" si="17"/>
        <v>4.343228340509102E-3</v>
      </c>
      <c r="R86" s="54">
        <v>457</v>
      </c>
      <c r="S86" s="51">
        <f t="shared" si="15"/>
        <v>26820</v>
      </c>
      <c r="T86" s="55">
        <f t="shared" si="16"/>
        <v>1.7334901187270036E-2</v>
      </c>
    </row>
    <row r="87" spans="1:20" ht="25.5">
      <c r="A87" s="2" t="s">
        <v>159</v>
      </c>
      <c r="B87" s="2" t="s">
        <v>533</v>
      </c>
      <c r="C87" s="1" t="s">
        <v>209</v>
      </c>
      <c r="D87" s="1" t="s">
        <v>210</v>
      </c>
      <c r="E87" s="57">
        <v>8</v>
      </c>
      <c r="F87" s="57"/>
      <c r="G87" s="57">
        <v>8</v>
      </c>
      <c r="H87" s="57"/>
      <c r="I87" s="120">
        <v>17242</v>
      </c>
      <c r="J87" s="58">
        <v>2713</v>
      </c>
      <c r="K87" s="50">
        <f t="shared" si="13"/>
        <v>0.15734833545992344</v>
      </c>
      <c r="L87" s="58">
        <v>20419</v>
      </c>
      <c r="M87" s="58">
        <v>3177</v>
      </c>
      <c r="N87" s="110">
        <f t="shared" si="14"/>
        <v>17250</v>
      </c>
      <c r="O87" s="51">
        <f t="shared" si="11"/>
        <v>20427</v>
      </c>
      <c r="P87" s="52">
        <f t="shared" si="12"/>
        <v>3177</v>
      </c>
      <c r="Q87" s="53">
        <f t="shared" si="17"/>
        <v>0.15552944632104568</v>
      </c>
      <c r="R87" s="54">
        <v>91</v>
      </c>
      <c r="S87" s="51">
        <f t="shared" si="15"/>
        <v>17341</v>
      </c>
      <c r="T87" s="55">
        <f t="shared" si="16"/>
        <v>5.2778099988400416E-3</v>
      </c>
    </row>
    <row r="88" spans="1:20">
      <c r="A88" s="2" t="s">
        <v>159</v>
      </c>
      <c r="B88" s="2" t="s">
        <v>533</v>
      </c>
      <c r="C88" s="1" t="s">
        <v>211</v>
      </c>
      <c r="D88" s="1" t="s">
        <v>212</v>
      </c>
      <c r="E88" s="57">
        <v>1</v>
      </c>
      <c r="F88" s="57"/>
      <c r="G88" s="57">
        <v>1</v>
      </c>
      <c r="H88" s="57"/>
      <c r="I88" s="120">
        <v>6359</v>
      </c>
      <c r="J88" s="58">
        <v>2727</v>
      </c>
      <c r="K88" s="50">
        <f t="shared" si="13"/>
        <v>0.42884101273785186</v>
      </c>
      <c r="L88" s="58">
        <v>7017</v>
      </c>
      <c r="M88" s="58">
        <v>658</v>
      </c>
      <c r="N88" s="110">
        <f t="shared" si="14"/>
        <v>6360</v>
      </c>
      <c r="O88" s="51">
        <f t="shared" si="11"/>
        <v>7018</v>
      </c>
      <c r="P88" s="52">
        <f t="shared" si="12"/>
        <v>658</v>
      </c>
      <c r="Q88" s="53">
        <f t="shared" si="17"/>
        <v>9.3758905671131376E-2</v>
      </c>
      <c r="R88" s="54">
        <v>6329</v>
      </c>
      <c r="S88" s="51">
        <f t="shared" si="15"/>
        <v>12689</v>
      </c>
      <c r="T88" s="55">
        <f t="shared" si="16"/>
        <v>0.99528227708759243</v>
      </c>
    </row>
    <row r="89" spans="1:20">
      <c r="A89" s="2" t="s">
        <v>159</v>
      </c>
      <c r="B89" s="2" t="s">
        <v>528</v>
      </c>
      <c r="C89" s="1" t="s">
        <v>213</v>
      </c>
      <c r="D89" s="1" t="s">
        <v>214</v>
      </c>
      <c r="E89" s="57"/>
      <c r="F89" s="57"/>
      <c r="G89" s="57"/>
      <c r="H89" s="57"/>
      <c r="I89" s="120">
        <v>2663</v>
      </c>
      <c r="J89" s="58">
        <v>22</v>
      </c>
      <c r="K89" s="50">
        <f t="shared" si="13"/>
        <v>8.2613593691325572E-3</v>
      </c>
      <c r="L89" s="58">
        <v>2865</v>
      </c>
      <c r="M89" s="58">
        <v>202</v>
      </c>
      <c r="N89" s="110">
        <f t="shared" si="14"/>
        <v>2663</v>
      </c>
      <c r="O89" s="51">
        <f t="shared" si="11"/>
        <v>2865</v>
      </c>
      <c r="P89" s="52">
        <f t="shared" si="12"/>
        <v>202</v>
      </c>
      <c r="Q89" s="53">
        <f t="shared" si="17"/>
        <v>7.0506108202443282E-2</v>
      </c>
      <c r="R89" s="54">
        <v>285</v>
      </c>
      <c r="S89" s="51">
        <f t="shared" si="15"/>
        <v>2948</v>
      </c>
      <c r="T89" s="55">
        <f t="shared" si="16"/>
        <v>0.10702215546376267</v>
      </c>
    </row>
    <row r="90" spans="1:20">
      <c r="A90" s="2" t="s">
        <v>159</v>
      </c>
      <c r="B90" s="2" t="s">
        <v>527</v>
      </c>
      <c r="C90" s="1" t="s">
        <v>215</v>
      </c>
      <c r="D90" s="1" t="s">
        <v>216</v>
      </c>
      <c r="E90" s="57">
        <v>21</v>
      </c>
      <c r="F90" s="57"/>
      <c r="G90" s="57">
        <v>21</v>
      </c>
      <c r="H90" s="57"/>
      <c r="I90" s="120">
        <v>2410</v>
      </c>
      <c r="J90" s="58">
        <v>582</v>
      </c>
      <c r="K90" s="50">
        <f t="shared" si="13"/>
        <v>0.24149377593360996</v>
      </c>
      <c r="L90" s="58">
        <v>2543</v>
      </c>
      <c r="M90" s="58">
        <v>133</v>
      </c>
      <c r="N90" s="110">
        <f t="shared" si="14"/>
        <v>2431</v>
      </c>
      <c r="O90" s="51">
        <f t="shared" si="11"/>
        <v>2564</v>
      </c>
      <c r="P90" s="52">
        <f t="shared" si="12"/>
        <v>133</v>
      </c>
      <c r="Q90" s="53">
        <f t="shared" si="17"/>
        <v>5.187207488299532E-2</v>
      </c>
      <c r="R90" s="54">
        <v>1576</v>
      </c>
      <c r="S90" s="51">
        <f t="shared" si="15"/>
        <v>4007</v>
      </c>
      <c r="T90" s="55">
        <f t="shared" si="16"/>
        <v>0.65394190871369295</v>
      </c>
    </row>
    <row r="91" spans="1:20">
      <c r="A91" s="2" t="s">
        <v>159</v>
      </c>
      <c r="B91" s="2" t="s">
        <v>527</v>
      </c>
      <c r="C91" s="1" t="s">
        <v>215</v>
      </c>
      <c r="D91" s="1" t="s">
        <v>217</v>
      </c>
      <c r="E91" s="57">
        <v>6</v>
      </c>
      <c r="F91" s="57"/>
      <c r="G91" s="57">
        <v>6</v>
      </c>
      <c r="H91" s="57"/>
      <c r="I91" s="120">
        <v>410</v>
      </c>
      <c r="J91" s="58">
        <v>47</v>
      </c>
      <c r="K91" s="50">
        <f t="shared" si="13"/>
        <v>0.11463414634146342</v>
      </c>
      <c r="L91" s="58">
        <v>454</v>
      </c>
      <c r="M91" s="58">
        <v>44</v>
      </c>
      <c r="N91" s="110">
        <f t="shared" si="14"/>
        <v>416</v>
      </c>
      <c r="O91" s="51">
        <f t="shared" si="11"/>
        <v>460</v>
      </c>
      <c r="P91" s="52">
        <f t="shared" si="12"/>
        <v>44</v>
      </c>
      <c r="Q91" s="53">
        <f t="shared" si="17"/>
        <v>9.5652173913043481E-2</v>
      </c>
      <c r="R91" s="54">
        <v>110</v>
      </c>
      <c r="S91" s="51">
        <f t="shared" si="15"/>
        <v>526</v>
      </c>
      <c r="T91" s="55">
        <f t="shared" si="16"/>
        <v>0.26829268292682928</v>
      </c>
    </row>
    <row r="92" spans="1:20">
      <c r="A92" s="2" t="s">
        <v>159</v>
      </c>
      <c r="B92" s="2" t="s">
        <v>528</v>
      </c>
      <c r="C92" s="1" t="s">
        <v>218</v>
      </c>
      <c r="D92" s="1" t="s">
        <v>222</v>
      </c>
      <c r="E92" s="57">
        <v>1</v>
      </c>
      <c r="F92" s="57"/>
      <c r="G92" s="57">
        <v>1</v>
      </c>
      <c r="H92" s="57"/>
      <c r="I92" s="120">
        <v>8</v>
      </c>
      <c r="J92" s="58"/>
      <c r="K92" s="50">
        <f t="shared" si="13"/>
        <v>0</v>
      </c>
      <c r="L92" s="58">
        <v>8</v>
      </c>
      <c r="M92" s="58"/>
      <c r="N92" s="110">
        <f t="shared" si="14"/>
        <v>9</v>
      </c>
      <c r="O92" s="51">
        <f t="shared" si="11"/>
        <v>9</v>
      </c>
      <c r="P92" s="52" t="str">
        <f t="shared" si="12"/>
        <v/>
      </c>
      <c r="Q92" s="53">
        <v>0</v>
      </c>
      <c r="R92" s="54">
        <v>10</v>
      </c>
      <c r="S92" s="51">
        <f t="shared" si="15"/>
        <v>19</v>
      </c>
      <c r="T92" s="55">
        <f t="shared" si="16"/>
        <v>1.25</v>
      </c>
    </row>
    <row r="93" spans="1:20">
      <c r="A93" s="2" t="s">
        <v>159</v>
      </c>
      <c r="B93" s="2" t="s">
        <v>537</v>
      </c>
      <c r="C93" s="1" t="s">
        <v>223</v>
      </c>
      <c r="D93" s="1" t="s">
        <v>224</v>
      </c>
      <c r="E93" s="57"/>
      <c r="F93" s="57"/>
      <c r="G93" s="57"/>
      <c r="H93" s="57"/>
      <c r="I93" s="120">
        <v>1431</v>
      </c>
      <c r="J93" s="58">
        <v>174</v>
      </c>
      <c r="K93" s="50">
        <f t="shared" si="13"/>
        <v>0.12159329140461216</v>
      </c>
      <c r="L93" s="58">
        <v>1476</v>
      </c>
      <c r="M93" s="58">
        <v>45</v>
      </c>
      <c r="N93" s="110">
        <f t="shared" si="14"/>
        <v>1431</v>
      </c>
      <c r="O93" s="51">
        <f t="shared" si="11"/>
        <v>1476</v>
      </c>
      <c r="P93" s="52">
        <f t="shared" si="12"/>
        <v>45</v>
      </c>
      <c r="Q93" s="53">
        <f t="shared" si="17"/>
        <v>3.048780487804878E-2</v>
      </c>
      <c r="R93" s="54">
        <v>26</v>
      </c>
      <c r="S93" s="51">
        <f t="shared" si="15"/>
        <v>1457</v>
      </c>
      <c r="T93" s="55">
        <f t="shared" si="16"/>
        <v>1.8169112508735149E-2</v>
      </c>
    </row>
    <row r="94" spans="1:20">
      <c r="A94" s="2" t="s">
        <v>159</v>
      </c>
      <c r="B94" s="2" t="s">
        <v>534</v>
      </c>
      <c r="C94" s="1" t="s">
        <v>225</v>
      </c>
      <c r="D94" s="1" t="s">
        <v>227</v>
      </c>
      <c r="E94" s="57">
        <v>3</v>
      </c>
      <c r="F94" s="57"/>
      <c r="G94" s="57">
        <v>3</v>
      </c>
      <c r="H94" s="57"/>
      <c r="I94" s="120">
        <v>1411</v>
      </c>
      <c r="J94" s="58">
        <v>90</v>
      </c>
      <c r="K94" s="50">
        <f t="shared" si="13"/>
        <v>6.3784549964564133E-2</v>
      </c>
      <c r="L94" s="58">
        <v>1429</v>
      </c>
      <c r="M94" s="58">
        <v>18</v>
      </c>
      <c r="N94" s="110">
        <f t="shared" si="14"/>
        <v>1414</v>
      </c>
      <c r="O94" s="51">
        <f t="shared" si="11"/>
        <v>1432</v>
      </c>
      <c r="P94" s="52">
        <f t="shared" si="12"/>
        <v>18</v>
      </c>
      <c r="Q94" s="53">
        <f t="shared" si="17"/>
        <v>1.2569832402234637E-2</v>
      </c>
      <c r="R94" s="54">
        <v>160</v>
      </c>
      <c r="S94" s="51">
        <f t="shared" si="15"/>
        <v>1574</v>
      </c>
      <c r="T94" s="55">
        <f t="shared" si="16"/>
        <v>0.11339475549255847</v>
      </c>
    </row>
    <row r="95" spans="1:20">
      <c r="A95" s="2" t="s">
        <v>159</v>
      </c>
      <c r="B95" s="2" t="s">
        <v>527</v>
      </c>
      <c r="C95" s="1" t="s">
        <v>228</v>
      </c>
      <c r="D95" s="1" t="s">
        <v>229</v>
      </c>
      <c r="E95" s="57">
        <v>3</v>
      </c>
      <c r="F95" s="57"/>
      <c r="G95" s="57">
        <v>3</v>
      </c>
      <c r="H95" s="57"/>
      <c r="I95" s="120">
        <v>4985</v>
      </c>
      <c r="J95" s="58">
        <v>1789</v>
      </c>
      <c r="K95" s="50">
        <f t="shared" si="13"/>
        <v>0.35887662988966901</v>
      </c>
      <c r="L95" s="58">
        <v>5230</v>
      </c>
      <c r="M95" s="58">
        <v>245</v>
      </c>
      <c r="N95" s="110">
        <f t="shared" si="14"/>
        <v>4988</v>
      </c>
      <c r="O95" s="51">
        <f t="shared" si="11"/>
        <v>5233</v>
      </c>
      <c r="P95" s="52">
        <f t="shared" si="12"/>
        <v>245</v>
      </c>
      <c r="Q95" s="53">
        <f t="shared" si="17"/>
        <v>4.6818268679533731E-2</v>
      </c>
      <c r="R95" s="54">
        <v>808</v>
      </c>
      <c r="S95" s="51">
        <f t="shared" si="15"/>
        <v>5796</v>
      </c>
      <c r="T95" s="55">
        <f t="shared" si="16"/>
        <v>0.16208625877632898</v>
      </c>
    </row>
    <row r="96" spans="1:20">
      <c r="A96" s="2" t="s">
        <v>159</v>
      </c>
      <c r="B96" s="2" t="s">
        <v>536</v>
      </c>
      <c r="C96" s="1" t="s">
        <v>230</v>
      </c>
      <c r="D96" s="1" t="s">
        <v>231</v>
      </c>
      <c r="E96" s="57"/>
      <c r="F96" s="57"/>
      <c r="G96" s="57">
        <v>2</v>
      </c>
      <c r="H96" s="57">
        <v>2</v>
      </c>
      <c r="I96" s="120">
        <v>10887</v>
      </c>
      <c r="J96" s="58">
        <v>1631</v>
      </c>
      <c r="K96" s="50">
        <f t="shared" si="13"/>
        <v>0.14981170202994398</v>
      </c>
      <c r="L96" s="58">
        <v>11236</v>
      </c>
      <c r="M96" s="58">
        <v>349</v>
      </c>
      <c r="N96" s="110">
        <f t="shared" si="14"/>
        <v>10887</v>
      </c>
      <c r="O96" s="51">
        <f t="shared" si="11"/>
        <v>11238</v>
      </c>
      <c r="P96" s="52">
        <f t="shared" si="12"/>
        <v>351</v>
      </c>
      <c r="Q96" s="53">
        <f t="shared" si="17"/>
        <v>3.1233315536572343E-2</v>
      </c>
      <c r="R96" s="54">
        <v>6</v>
      </c>
      <c r="S96" s="51">
        <f t="shared" si="15"/>
        <v>10893</v>
      </c>
      <c r="T96" s="55">
        <f t="shared" si="16"/>
        <v>5.5111600992008823E-4</v>
      </c>
    </row>
    <row r="97" spans="1:20">
      <c r="A97" s="2" t="s">
        <v>159</v>
      </c>
      <c r="B97" s="2" t="s">
        <v>536</v>
      </c>
      <c r="C97" s="1" t="s">
        <v>230</v>
      </c>
      <c r="D97" s="1" t="s">
        <v>232</v>
      </c>
      <c r="E97" s="57"/>
      <c r="F97" s="57"/>
      <c r="G97" s="57"/>
      <c r="H97" s="57"/>
      <c r="I97" s="120">
        <v>495</v>
      </c>
      <c r="J97" s="58">
        <v>276</v>
      </c>
      <c r="K97" s="50">
        <f t="shared" si="13"/>
        <v>0.55757575757575761</v>
      </c>
      <c r="L97" s="58">
        <v>497</v>
      </c>
      <c r="M97" s="58">
        <v>2</v>
      </c>
      <c r="N97" s="110">
        <f t="shared" si="14"/>
        <v>495</v>
      </c>
      <c r="O97" s="51">
        <f t="shared" si="11"/>
        <v>497</v>
      </c>
      <c r="P97" s="52">
        <f t="shared" si="12"/>
        <v>2</v>
      </c>
      <c r="Q97" s="53">
        <f t="shared" si="17"/>
        <v>4.0241448692152921E-3</v>
      </c>
      <c r="R97" s="54"/>
      <c r="S97" s="51">
        <f t="shared" si="15"/>
        <v>495</v>
      </c>
      <c r="T97" s="55">
        <f t="shared" si="16"/>
        <v>0</v>
      </c>
    </row>
    <row r="98" spans="1:20">
      <c r="A98" s="2" t="s">
        <v>159</v>
      </c>
      <c r="B98" s="2" t="s">
        <v>529</v>
      </c>
      <c r="C98" s="1" t="s">
        <v>233</v>
      </c>
      <c r="D98" s="1" t="s">
        <v>234</v>
      </c>
      <c r="E98" s="57">
        <v>6</v>
      </c>
      <c r="F98" s="57"/>
      <c r="G98" s="57">
        <v>6</v>
      </c>
      <c r="H98" s="57"/>
      <c r="I98" s="120">
        <v>2756</v>
      </c>
      <c r="J98" s="58">
        <v>387</v>
      </c>
      <c r="K98" s="50">
        <f t="shared" si="13"/>
        <v>0.14042089985486211</v>
      </c>
      <c r="L98" s="58">
        <v>2856</v>
      </c>
      <c r="M98" s="58">
        <v>100</v>
      </c>
      <c r="N98" s="110">
        <f t="shared" si="14"/>
        <v>2762</v>
      </c>
      <c r="O98" s="51">
        <f t="shared" si="11"/>
        <v>2862</v>
      </c>
      <c r="P98" s="52">
        <f t="shared" si="12"/>
        <v>100</v>
      </c>
      <c r="Q98" s="53">
        <f t="shared" si="17"/>
        <v>3.494060097833683E-2</v>
      </c>
      <c r="R98" s="54">
        <v>136</v>
      </c>
      <c r="S98" s="51">
        <f t="shared" si="15"/>
        <v>2898</v>
      </c>
      <c r="T98" s="55">
        <f t="shared" si="16"/>
        <v>4.9346879535558781E-2</v>
      </c>
    </row>
    <row r="99" spans="1:20" ht="25.5">
      <c r="A99" s="2" t="s">
        <v>159</v>
      </c>
      <c r="B99" s="2" t="s">
        <v>534</v>
      </c>
      <c r="C99" s="1" t="s">
        <v>237</v>
      </c>
      <c r="D99" s="1" t="s">
        <v>238</v>
      </c>
      <c r="E99" s="57">
        <v>2</v>
      </c>
      <c r="F99" s="57"/>
      <c r="G99" s="57">
        <v>2</v>
      </c>
      <c r="H99" s="57"/>
      <c r="I99" s="120">
        <v>306</v>
      </c>
      <c r="J99" s="58">
        <v>19</v>
      </c>
      <c r="K99" s="50">
        <f t="shared" si="13"/>
        <v>6.2091503267973858E-2</v>
      </c>
      <c r="L99" s="58">
        <v>313</v>
      </c>
      <c r="M99" s="58">
        <v>7</v>
      </c>
      <c r="N99" s="110">
        <f t="shared" si="14"/>
        <v>308</v>
      </c>
      <c r="O99" s="51">
        <f t="shared" si="11"/>
        <v>315</v>
      </c>
      <c r="P99" s="52">
        <f t="shared" si="12"/>
        <v>7</v>
      </c>
      <c r="Q99" s="53">
        <f t="shared" si="17"/>
        <v>2.2222222222222223E-2</v>
      </c>
      <c r="R99" s="54">
        <v>27</v>
      </c>
      <c r="S99" s="51">
        <f t="shared" si="15"/>
        <v>335</v>
      </c>
      <c r="T99" s="55">
        <f t="shared" si="16"/>
        <v>8.8235294117647065E-2</v>
      </c>
    </row>
    <row r="100" spans="1:20">
      <c r="A100" s="2" t="s">
        <v>159</v>
      </c>
      <c r="B100" s="2" t="s">
        <v>533</v>
      </c>
      <c r="C100" s="1" t="s">
        <v>241</v>
      </c>
      <c r="D100" s="1" t="s">
        <v>241</v>
      </c>
      <c r="E100" s="57"/>
      <c r="F100" s="57"/>
      <c r="G100" s="57"/>
      <c r="H100" s="57"/>
      <c r="I100" s="120">
        <v>31527</v>
      </c>
      <c r="J100" s="58">
        <v>15432</v>
      </c>
      <c r="K100" s="50">
        <f t="shared" si="13"/>
        <v>0.48948520315919686</v>
      </c>
      <c r="L100" s="58">
        <v>31715</v>
      </c>
      <c r="M100" s="58">
        <v>188</v>
      </c>
      <c r="N100" s="110">
        <f t="shared" si="14"/>
        <v>31527</v>
      </c>
      <c r="O100" s="51">
        <f t="shared" si="11"/>
        <v>31715</v>
      </c>
      <c r="P100" s="52">
        <f t="shared" si="12"/>
        <v>188</v>
      </c>
      <c r="Q100" s="53">
        <f t="shared" si="17"/>
        <v>5.927794419044616E-3</v>
      </c>
      <c r="R100" s="54">
        <v>226</v>
      </c>
      <c r="S100" s="51">
        <f t="shared" ref="S100:S138" si="18">IF(N100="",IF(R100&gt;0,SUM(R100),""),IF(SUM(R100)&gt;0,SUM(N100+R100),N100))</f>
        <v>31753</v>
      </c>
      <c r="T100" s="55">
        <f t="shared" si="16"/>
        <v>7.1684587813620072E-3</v>
      </c>
    </row>
    <row r="101" spans="1:20" ht="38.25">
      <c r="A101" s="2" t="s">
        <v>159</v>
      </c>
      <c r="B101" s="2" t="s">
        <v>534</v>
      </c>
      <c r="C101" s="1" t="s">
        <v>244</v>
      </c>
      <c r="D101" s="1" t="s">
        <v>245</v>
      </c>
      <c r="E101" s="57"/>
      <c r="F101" s="57"/>
      <c r="G101" s="57"/>
      <c r="H101" s="57"/>
      <c r="I101" s="120">
        <v>1478</v>
      </c>
      <c r="J101" s="58">
        <v>96</v>
      </c>
      <c r="K101" s="50">
        <f t="shared" si="13"/>
        <v>6.4952638700947224E-2</v>
      </c>
      <c r="L101" s="58">
        <v>1617</v>
      </c>
      <c r="M101" s="58">
        <v>139</v>
      </c>
      <c r="N101" s="110">
        <f t="shared" ref="N101:N138" si="19">IF(SUM(E101,I101)&gt;0,SUM(E101,I101),"")</f>
        <v>1478</v>
      </c>
      <c r="O101" s="51">
        <f t="shared" si="11"/>
        <v>1617</v>
      </c>
      <c r="P101" s="52">
        <f t="shared" si="12"/>
        <v>139</v>
      </c>
      <c r="Q101" s="53">
        <f t="shared" si="17"/>
        <v>8.5961657390228818E-2</v>
      </c>
      <c r="R101" s="54">
        <v>841</v>
      </c>
      <c r="S101" s="51">
        <f t="shared" si="18"/>
        <v>2319</v>
      </c>
      <c r="T101" s="55">
        <f t="shared" ref="T101:T138" si="20">IF((I101)&gt;0,R101/(I101),"")</f>
        <v>0.56901217861975639</v>
      </c>
    </row>
    <row r="102" spans="1:20">
      <c r="A102" s="2" t="s">
        <v>159</v>
      </c>
      <c r="B102" s="2" t="s">
        <v>528</v>
      </c>
      <c r="C102" s="1" t="s">
        <v>246</v>
      </c>
      <c r="D102" s="1" t="s">
        <v>247</v>
      </c>
      <c r="E102" s="57"/>
      <c r="F102" s="57"/>
      <c r="G102" s="57"/>
      <c r="H102" s="57"/>
      <c r="I102" s="120">
        <v>1</v>
      </c>
      <c r="J102" s="58"/>
      <c r="K102" s="50">
        <f t="shared" si="13"/>
        <v>0</v>
      </c>
      <c r="L102" s="58">
        <v>1</v>
      </c>
      <c r="M102" s="58"/>
      <c r="N102" s="110">
        <f t="shared" si="19"/>
        <v>1</v>
      </c>
      <c r="O102" s="51">
        <f t="shared" si="11"/>
        <v>1</v>
      </c>
      <c r="P102" s="52" t="str">
        <f t="shared" si="12"/>
        <v/>
      </c>
      <c r="Q102" s="53">
        <v>0</v>
      </c>
      <c r="R102" s="54"/>
      <c r="S102" s="51">
        <f t="shared" si="18"/>
        <v>1</v>
      </c>
      <c r="T102" s="55">
        <f t="shared" si="20"/>
        <v>0</v>
      </c>
    </row>
    <row r="103" spans="1:20">
      <c r="A103" s="2" t="s">
        <v>159</v>
      </c>
      <c r="B103" s="2" t="s">
        <v>527</v>
      </c>
      <c r="C103" s="1" t="s">
        <v>248</v>
      </c>
      <c r="D103" s="1" t="s">
        <v>249</v>
      </c>
      <c r="E103" s="57">
        <v>35</v>
      </c>
      <c r="F103" s="57"/>
      <c r="G103" s="57">
        <v>36</v>
      </c>
      <c r="H103" s="57">
        <v>1</v>
      </c>
      <c r="I103" s="120">
        <v>26207</v>
      </c>
      <c r="J103" s="58">
        <v>7963</v>
      </c>
      <c r="K103" s="50">
        <f t="shared" si="13"/>
        <v>0.30385011638111953</v>
      </c>
      <c r="L103" s="58">
        <v>27289</v>
      </c>
      <c r="M103" s="58">
        <v>1082</v>
      </c>
      <c r="N103" s="110">
        <f t="shared" si="19"/>
        <v>26242</v>
      </c>
      <c r="O103" s="51">
        <f t="shared" si="11"/>
        <v>27325</v>
      </c>
      <c r="P103" s="52">
        <f t="shared" si="12"/>
        <v>1083</v>
      </c>
      <c r="Q103" s="53">
        <f t="shared" ref="Q103:Q138" si="21">IF(O103&lt;&gt;0,P103/O103,"")</f>
        <v>3.9634034766697163E-2</v>
      </c>
      <c r="R103" s="54">
        <v>788</v>
      </c>
      <c r="S103" s="51">
        <f t="shared" si="18"/>
        <v>27030</v>
      </c>
      <c r="T103" s="55">
        <f t="shared" si="20"/>
        <v>3.0068302361964359E-2</v>
      </c>
    </row>
    <row r="104" spans="1:20" ht="25.5">
      <c r="A104" s="2" t="s">
        <v>159</v>
      </c>
      <c r="B104" s="2" t="s">
        <v>527</v>
      </c>
      <c r="C104" s="1" t="s">
        <v>250</v>
      </c>
      <c r="D104" s="1" t="s">
        <v>251</v>
      </c>
      <c r="E104" s="57"/>
      <c r="F104" s="57"/>
      <c r="G104" s="57"/>
      <c r="H104" s="57"/>
      <c r="I104" s="120">
        <v>1291</v>
      </c>
      <c r="J104" s="58">
        <v>304</v>
      </c>
      <c r="K104" s="50">
        <f t="shared" si="13"/>
        <v>0.23547637490317583</v>
      </c>
      <c r="L104" s="58">
        <v>1340</v>
      </c>
      <c r="M104" s="58">
        <v>49</v>
      </c>
      <c r="N104" s="110">
        <f t="shared" si="19"/>
        <v>1291</v>
      </c>
      <c r="O104" s="51">
        <f t="shared" si="11"/>
        <v>1340</v>
      </c>
      <c r="P104" s="52">
        <f t="shared" si="12"/>
        <v>49</v>
      </c>
      <c r="Q104" s="53">
        <f t="shared" si="21"/>
        <v>3.656716417910448E-2</v>
      </c>
      <c r="R104" s="54">
        <v>1236</v>
      </c>
      <c r="S104" s="51">
        <f t="shared" si="18"/>
        <v>2527</v>
      </c>
      <c r="T104" s="55">
        <f t="shared" si="20"/>
        <v>0.95739736638264916</v>
      </c>
    </row>
    <row r="105" spans="1:20">
      <c r="A105" s="2" t="s">
        <v>159</v>
      </c>
      <c r="B105" s="2" t="s">
        <v>529</v>
      </c>
      <c r="C105" s="1" t="s">
        <v>257</v>
      </c>
      <c r="D105" s="1" t="s">
        <v>258</v>
      </c>
      <c r="E105" s="57">
        <v>3</v>
      </c>
      <c r="F105" s="57"/>
      <c r="G105" s="57">
        <v>3</v>
      </c>
      <c r="H105" s="57"/>
      <c r="I105" s="120">
        <v>11277</v>
      </c>
      <c r="J105" s="58">
        <v>1046</v>
      </c>
      <c r="K105" s="50">
        <f t="shared" si="13"/>
        <v>9.2755165380863702E-2</v>
      </c>
      <c r="L105" s="58">
        <v>13059</v>
      </c>
      <c r="M105" s="58">
        <v>1782</v>
      </c>
      <c r="N105" s="110">
        <f t="shared" si="19"/>
        <v>11280</v>
      </c>
      <c r="O105" s="51">
        <f t="shared" si="11"/>
        <v>13062</v>
      </c>
      <c r="P105" s="52">
        <f t="shared" si="12"/>
        <v>1782</v>
      </c>
      <c r="Q105" s="53">
        <f t="shared" si="21"/>
        <v>0.13642627468994029</v>
      </c>
      <c r="R105" s="54">
        <v>11079</v>
      </c>
      <c r="S105" s="51">
        <f t="shared" si="18"/>
        <v>22359</v>
      </c>
      <c r="T105" s="55">
        <f t="shared" si="20"/>
        <v>0.98244213886671983</v>
      </c>
    </row>
    <row r="106" spans="1:20">
      <c r="A106" s="2" t="s">
        <v>159</v>
      </c>
      <c r="B106" s="2" t="s">
        <v>529</v>
      </c>
      <c r="C106" s="1" t="s">
        <v>257</v>
      </c>
      <c r="D106" s="1" t="s">
        <v>259</v>
      </c>
      <c r="E106" s="48"/>
      <c r="F106" s="48"/>
      <c r="G106" s="48"/>
      <c r="H106" s="48"/>
      <c r="I106" s="49">
        <v>26</v>
      </c>
      <c r="J106" s="49">
        <v>3</v>
      </c>
      <c r="K106" s="50">
        <f t="shared" si="13"/>
        <v>0.11538461538461539</v>
      </c>
      <c r="L106" s="49">
        <v>38</v>
      </c>
      <c r="M106" s="49">
        <v>12</v>
      </c>
      <c r="N106" s="110">
        <f t="shared" si="19"/>
        <v>26</v>
      </c>
      <c r="O106" s="51">
        <f t="shared" si="11"/>
        <v>38</v>
      </c>
      <c r="P106" s="52">
        <f t="shared" si="12"/>
        <v>12</v>
      </c>
      <c r="Q106" s="53">
        <f t="shared" si="21"/>
        <v>0.31578947368421051</v>
      </c>
      <c r="R106" s="54">
        <v>124</v>
      </c>
      <c r="S106" s="51">
        <f t="shared" si="18"/>
        <v>150</v>
      </c>
      <c r="T106" s="55">
        <f t="shared" si="20"/>
        <v>4.7692307692307692</v>
      </c>
    </row>
    <row r="107" spans="1:20">
      <c r="A107" s="2" t="s">
        <v>159</v>
      </c>
      <c r="B107" s="2" t="s">
        <v>534</v>
      </c>
      <c r="C107" s="1" t="s">
        <v>262</v>
      </c>
      <c r="D107" s="1" t="s">
        <v>263</v>
      </c>
      <c r="E107" s="57">
        <v>2</v>
      </c>
      <c r="F107" s="57"/>
      <c r="G107" s="57">
        <v>2</v>
      </c>
      <c r="H107" s="57"/>
      <c r="I107" s="120">
        <v>863</v>
      </c>
      <c r="J107" s="58">
        <v>49</v>
      </c>
      <c r="K107" s="50">
        <f t="shared" si="13"/>
        <v>5.6778679026651215E-2</v>
      </c>
      <c r="L107" s="58">
        <v>899</v>
      </c>
      <c r="M107" s="58">
        <v>36</v>
      </c>
      <c r="N107" s="110">
        <f t="shared" si="19"/>
        <v>865</v>
      </c>
      <c r="O107" s="51">
        <f t="shared" si="11"/>
        <v>901</v>
      </c>
      <c r="P107" s="52">
        <f t="shared" si="12"/>
        <v>36</v>
      </c>
      <c r="Q107" s="53">
        <f t="shared" si="21"/>
        <v>3.9955604883462822E-2</v>
      </c>
      <c r="R107" s="54">
        <v>171</v>
      </c>
      <c r="S107" s="51">
        <f t="shared" si="18"/>
        <v>1036</v>
      </c>
      <c r="T107" s="55">
        <f t="shared" si="20"/>
        <v>0.1981460023174971</v>
      </c>
    </row>
    <row r="108" spans="1:20">
      <c r="A108" s="2" t="s">
        <v>159</v>
      </c>
      <c r="B108" s="2" t="s">
        <v>529</v>
      </c>
      <c r="C108" s="1" t="s">
        <v>264</v>
      </c>
      <c r="D108" s="1" t="s">
        <v>265</v>
      </c>
      <c r="E108" s="57">
        <v>72</v>
      </c>
      <c r="F108" s="57"/>
      <c r="G108" s="57">
        <v>76</v>
      </c>
      <c r="H108" s="57">
        <v>4</v>
      </c>
      <c r="I108" s="120">
        <v>8812</v>
      </c>
      <c r="J108" s="58">
        <v>2040</v>
      </c>
      <c r="K108" s="50">
        <f t="shared" si="13"/>
        <v>0.23150249659555153</v>
      </c>
      <c r="L108" s="58">
        <v>12601</v>
      </c>
      <c r="M108" s="58">
        <v>3789</v>
      </c>
      <c r="N108" s="110">
        <f t="shared" si="19"/>
        <v>8884</v>
      </c>
      <c r="O108" s="51">
        <f t="shared" si="11"/>
        <v>12677</v>
      </c>
      <c r="P108" s="52">
        <f t="shared" si="12"/>
        <v>3793</v>
      </c>
      <c r="Q108" s="53">
        <f t="shared" si="21"/>
        <v>0.29920328153348585</v>
      </c>
      <c r="R108" s="54">
        <v>676</v>
      </c>
      <c r="S108" s="51">
        <f t="shared" si="18"/>
        <v>9560</v>
      </c>
      <c r="T108" s="55">
        <f t="shared" si="20"/>
        <v>7.6713572401270996E-2</v>
      </c>
    </row>
    <row r="109" spans="1:20">
      <c r="A109" s="2" t="s">
        <v>159</v>
      </c>
      <c r="B109" s="2" t="s">
        <v>528</v>
      </c>
      <c r="C109" s="1" t="s">
        <v>266</v>
      </c>
      <c r="D109" s="1" t="s">
        <v>267</v>
      </c>
      <c r="E109" s="57"/>
      <c r="F109" s="57"/>
      <c r="G109" s="57"/>
      <c r="H109" s="57"/>
      <c r="I109" s="120">
        <v>24</v>
      </c>
      <c r="J109" s="58">
        <v>16</v>
      </c>
      <c r="K109" s="50">
        <f t="shared" si="13"/>
        <v>0.66666666666666663</v>
      </c>
      <c r="L109" s="58">
        <v>25</v>
      </c>
      <c r="M109" s="58">
        <v>1</v>
      </c>
      <c r="N109" s="110">
        <f t="shared" si="19"/>
        <v>24</v>
      </c>
      <c r="O109" s="51">
        <f t="shared" si="11"/>
        <v>25</v>
      </c>
      <c r="P109" s="52">
        <f t="shared" si="12"/>
        <v>1</v>
      </c>
      <c r="Q109" s="53">
        <f t="shared" si="21"/>
        <v>0.04</v>
      </c>
      <c r="R109" s="54">
        <v>2</v>
      </c>
      <c r="S109" s="51">
        <f t="shared" si="18"/>
        <v>26</v>
      </c>
      <c r="T109" s="55">
        <f t="shared" si="20"/>
        <v>8.3333333333333329E-2</v>
      </c>
    </row>
    <row r="110" spans="1:20">
      <c r="A110" s="2" t="s">
        <v>159</v>
      </c>
      <c r="B110" s="2" t="s">
        <v>529</v>
      </c>
      <c r="C110" s="1" t="s">
        <v>268</v>
      </c>
      <c r="D110" s="1" t="s">
        <v>269</v>
      </c>
      <c r="E110" s="57">
        <v>11</v>
      </c>
      <c r="F110" s="57"/>
      <c r="G110" s="57">
        <v>11</v>
      </c>
      <c r="H110" s="57"/>
      <c r="I110" s="120">
        <v>2993</v>
      </c>
      <c r="J110" s="58">
        <v>1093</v>
      </c>
      <c r="K110" s="50">
        <f t="shared" si="13"/>
        <v>0.36518543267624459</v>
      </c>
      <c r="L110" s="58">
        <v>3344</v>
      </c>
      <c r="M110" s="58">
        <v>351</v>
      </c>
      <c r="N110" s="110">
        <f t="shared" si="19"/>
        <v>3004</v>
      </c>
      <c r="O110" s="51">
        <f t="shared" si="11"/>
        <v>3355</v>
      </c>
      <c r="P110" s="52">
        <f t="shared" si="12"/>
        <v>351</v>
      </c>
      <c r="Q110" s="53">
        <f t="shared" si="21"/>
        <v>0.10461997019374068</v>
      </c>
      <c r="R110" s="54">
        <v>2894</v>
      </c>
      <c r="S110" s="51">
        <f t="shared" si="18"/>
        <v>5898</v>
      </c>
      <c r="T110" s="55">
        <f t="shared" si="20"/>
        <v>0.96692281991313067</v>
      </c>
    </row>
    <row r="111" spans="1:20">
      <c r="A111" s="2" t="s">
        <v>159</v>
      </c>
      <c r="B111" s="2" t="s">
        <v>529</v>
      </c>
      <c r="C111" s="1" t="s">
        <v>270</v>
      </c>
      <c r="D111" s="1" t="s">
        <v>271</v>
      </c>
      <c r="E111" s="57">
        <v>1</v>
      </c>
      <c r="F111" s="57"/>
      <c r="G111" s="57">
        <v>1</v>
      </c>
      <c r="H111" s="57"/>
      <c r="I111" s="120">
        <v>336</v>
      </c>
      <c r="J111" s="58">
        <v>83</v>
      </c>
      <c r="K111" s="50">
        <f t="shared" si="13"/>
        <v>0.24702380952380953</v>
      </c>
      <c r="L111" s="58">
        <v>336</v>
      </c>
      <c r="M111" s="58"/>
      <c r="N111" s="110">
        <f t="shared" si="19"/>
        <v>337</v>
      </c>
      <c r="O111" s="51">
        <f t="shared" si="11"/>
        <v>337</v>
      </c>
      <c r="P111" s="52" t="str">
        <f t="shared" si="12"/>
        <v/>
      </c>
      <c r="Q111" s="53">
        <v>0</v>
      </c>
      <c r="R111" s="54">
        <v>73</v>
      </c>
      <c r="S111" s="51">
        <f t="shared" si="18"/>
        <v>410</v>
      </c>
      <c r="T111" s="55">
        <f t="shared" si="20"/>
        <v>0.21726190476190477</v>
      </c>
    </row>
    <row r="112" spans="1:20">
      <c r="A112" s="2" t="s">
        <v>159</v>
      </c>
      <c r="B112" s="2" t="s">
        <v>537</v>
      </c>
      <c r="C112" s="1" t="s">
        <v>272</v>
      </c>
      <c r="D112" s="1" t="s">
        <v>274</v>
      </c>
      <c r="E112" s="57">
        <v>1</v>
      </c>
      <c r="F112" s="57"/>
      <c r="G112" s="57">
        <v>1</v>
      </c>
      <c r="H112" s="57"/>
      <c r="I112" s="120">
        <v>331</v>
      </c>
      <c r="J112" s="58">
        <v>7</v>
      </c>
      <c r="K112" s="50">
        <f t="shared" si="13"/>
        <v>2.1148036253776436E-2</v>
      </c>
      <c r="L112" s="58">
        <v>333</v>
      </c>
      <c r="M112" s="58">
        <v>2</v>
      </c>
      <c r="N112" s="110">
        <f t="shared" si="19"/>
        <v>332</v>
      </c>
      <c r="O112" s="51">
        <f t="shared" si="11"/>
        <v>334</v>
      </c>
      <c r="P112" s="52">
        <f t="shared" si="12"/>
        <v>2</v>
      </c>
      <c r="Q112" s="53">
        <f t="shared" si="21"/>
        <v>5.9880239520958087E-3</v>
      </c>
      <c r="R112" s="54">
        <v>33</v>
      </c>
      <c r="S112" s="51">
        <f t="shared" si="18"/>
        <v>365</v>
      </c>
      <c r="T112" s="55">
        <f t="shared" si="20"/>
        <v>9.9697885196374625E-2</v>
      </c>
    </row>
    <row r="113" spans="1:20" ht="25.5">
      <c r="A113" s="2" t="s">
        <v>159</v>
      </c>
      <c r="B113" s="2" t="s">
        <v>531</v>
      </c>
      <c r="C113" s="1" t="s">
        <v>276</v>
      </c>
      <c r="D113" s="1" t="s">
        <v>277</v>
      </c>
      <c r="E113" s="57"/>
      <c r="F113" s="57"/>
      <c r="G113" s="57"/>
      <c r="H113" s="57"/>
      <c r="I113" s="120">
        <v>4645</v>
      </c>
      <c r="J113" s="58">
        <v>596</v>
      </c>
      <c r="K113" s="50">
        <f t="shared" si="13"/>
        <v>0.12831001076426266</v>
      </c>
      <c r="L113" s="58">
        <v>5199</v>
      </c>
      <c r="M113" s="58">
        <v>554</v>
      </c>
      <c r="N113" s="110">
        <f t="shared" si="19"/>
        <v>4645</v>
      </c>
      <c r="O113" s="51">
        <f t="shared" si="11"/>
        <v>5199</v>
      </c>
      <c r="P113" s="52">
        <f t="shared" si="12"/>
        <v>554</v>
      </c>
      <c r="Q113" s="53">
        <f t="shared" si="21"/>
        <v>0.10655895364493172</v>
      </c>
      <c r="R113" s="54">
        <v>9</v>
      </c>
      <c r="S113" s="51">
        <f t="shared" si="18"/>
        <v>4654</v>
      </c>
      <c r="T113" s="55">
        <f t="shared" si="20"/>
        <v>1.93756727664155E-3</v>
      </c>
    </row>
    <row r="114" spans="1:20">
      <c r="A114" s="2" t="s">
        <v>159</v>
      </c>
      <c r="B114" s="2" t="s">
        <v>528</v>
      </c>
      <c r="C114" s="1" t="s">
        <v>278</v>
      </c>
      <c r="D114" s="1" t="s">
        <v>278</v>
      </c>
      <c r="E114" s="57"/>
      <c r="F114" s="57"/>
      <c r="G114" s="57"/>
      <c r="H114" s="57"/>
      <c r="I114" s="120">
        <v>3</v>
      </c>
      <c r="J114" s="58"/>
      <c r="K114" s="50">
        <f t="shared" si="13"/>
        <v>0</v>
      </c>
      <c r="L114" s="58">
        <v>3</v>
      </c>
      <c r="M114" s="58"/>
      <c r="N114" s="110">
        <f t="shared" si="19"/>
        <v>3</v>
      </c>
      <c r="O114" s="51">
        <f t="shared" si="11"/>
        <v>3</v>
      </c>
      <c r="P114" s="52" t="str">
        <f t="shared" si="12"/>
        <v/>
      </c>
      <c r="Q114" s="53">
        <v>0</v>
      </c>
      <c r="R114" s="54">
        <v>4</v>
      </c>
      <c r="S114" s="51">
        <f t="shared" si="18"/>
        <v>7</v>
      </c>
      <c r="T114" s="55">
        <f t="shared" si="20"/>
        <v>1.3333333333333333</v>
      </c>
    </row>
    <row r="115" spans="1:20">
      <c r="A115" s="2" t="s">
        <v>159</v>
      </c>
      <c r="B115" s="2" t="s">
        <v>534</v>
      </c>
      <c r="C115" s="1" t="s">
        <v>279</v>
      </c>
      <c r="D115" s="1" t="s">
        <v>280</v>
      </c>
      <c r="E115" s="57"/>
      <c r="F115" s="57"/>
      <c r="G115" s="57"/>
      <c r="H115" s="57"/>
      <c r="I115" s="120">
        <v>1482</v>
      </c>
      <c r="J115" s="58">
        <v>218</v>
      </c>
      <c r="K115" s="50">
        <f t="shared" si="13"/>
        <v>0.14709851551956815</v>
      </c>
      <c r="L115" s="58">
        <v>1561</v>
      </c>
      <c r="M115" s="58">
        <v>79</v>
      </c>
      <c r="N115" s="110">
        <f t="shared" si="19"/>
        <v>1482</v>
      </c>
      <c r="O115" s="51">
        <f t="shared" si="11"/>
        <v>1561</v>
      </c>
      <c r="P115" s="52">
        <f t="shared" si="12"/>
        <v>79</v>
      </c>
      <c r="Q115" s="53">
        <f t="shared" si="21"/>
        <v>5.0608584240871238E-2</v>
      </c>
      <c r="R115" s="54">
        <v>8</v>
      </c>
      <c r="S115" s="51">
        <f t="shared" si="18"/>
        <v>1490</v>
      </c>
      <c r="T115" s="55">
        <f t="shared" si="20"/>
        <v>5.3981106612685558E-3</v>
      </c>
    </row>
    <row r="116" spans="1:20">
      <c r="A116" s="2" t="s">
        <v>159</v>
      </c>
      <c r="B116" s="2" t="s">
        <v>527</v>
      </c>
      <c r="C116" s="1" t="s">
        <v>283</v>
      </c>
      <c r="D116" s="1" t="s">
        <v>284</v>
      </c>
      <c r="E116" s="57"/>
      <c r="F116" s="57"/>
      <c r="G116" s="57"/>
      <c r="H116" s="57"/>
      <c r="I116" s="120">
        <v>9442</v>
      </c>
      <c r="J116" s="58">
        <v>2452</v>
      </c>
      <c r="K116" s="50">
        <f t="shared" si="13"/>
        <v>0.25969074348654947</v>
      </c>
      <c r="L116" s="58">
        <v>10899</v>
      </c>
      <c r="M116" s="58">
        <v>1457</v>
      </c>
      <c r="N116" s="110">
        <f t="shared" si="19"/>
        <v>9442</v>
      </c>
      <c r="O116" s="51">
        <f t="shared" si="11"/>
        <v>10899</v>
      </c>
      <c r="P116" s="52">
        <f t="shared" si="12"/>
        <v>1457</v>
      </c>
      <c r="Q116" s="53">
        <f t="shared" si="21"/>
        <v>0.13368198917331867</v>
      </c>
      <c r="R116" s="54">
        <v>26</v>
      </c>
      <c r="S116" s="51">
        <f t="shared" si="18"/>
        <v>9468</v>
      </c>
      <c r="T116" s="55">
        <f t="shared" si="20"/>
        <v>2.7536538868883709E-3</v>
      </c>
    </row>
    <row r="117" spans="1:20">
      <c r="A117" s="2" t="s">
        <v>159</v>
      </c>
      <c r="B117" s="2" t="s">
        <v>527</v>
      </c>
      <c r="C117" s="1" t="s">
        <v>283</v>
      </c>
      <c r="D117" s="1" t="s">
        <v>285</v>
      </c>
      <c r="E117" s="57"/>
      <c r="F117" s="57"/>
      <c r="G117" s="57"/>
      <c r="H117" s="57"/>
      <c r="I117" s="120">
        <v>56333</v>
      </c>
      <c r="J117" s="58">
        <v>20268</v>
      </c>
      <c r="K117" s="50">
        <f t="shared" si="13"/>
        <v>0.35978911117817264</v>
      </c>
      <c r="L117" s="58">
        <v>61496</v>
      </c>
      <c r="M117" s="58">
        <v>5163</v>
      </c>
      <c r="N117" s="110">
        <f t="shared" si="19"/>
        <v>56333</v>
      </c>
      <c r="O117" s="51">
        <f t="shared" si="11"/>
        <v>61496</v>
      </c>
      <c r="P117" s="52">
        <f t="shared" si="12"/>
        <v>5163</v>
      </c>
      <c r="Q117" s="53">
        <f t="shared" si="21"/>
        <v>8.39566801092754E-2</v>
      </c>
      <c r="R117" s="54">
        <v>265</v>
      </c>
      <c r="S117" s="51">
        <f t="shared" si="18"/>
        <v>56598</v>
      </c>
      <c r="T117" s="55">
        <f t="shared" si="20"/>
        <v>4.7041698471588589E-3</v>
      </c>
    </row>
    <row r="118" spans="1:20">
      <c r="A118" s="2" t="s">
        <v>159</v>
      </c>
      <c r="B118" s="2" t="s">
        <v>527</v>
      </c>
      <c r="C118" s="1" t="s">
        <v>283</v>
      </c>
      <c r="D118" s="1" t="s">
        <v>286</v>
      </c>
      <c r="E118" s="57"/>
      <c r="F118" s="57"/>
      <c r="G118" s="57"/>
      <c r="H118" s="57"/>
      <c r="I118" s="120">
        <v>24604</v>
      </c>
      <c r="J118" s="58">
        <v>12311</v>
      </c>
      <c r="K118" s="50">
        <f t="shared" si="13"/>
        <v>0.5003657941798082</v>
      </c>
      <c r="L118" s="58">
        <v>27618</v>
      </c>
      <c r="M118" s="58">
        <v>3014</v>
      </c>
      <c r="N118" s="110">
        <f t="shared" si="19"/>
        <v>24604</v>
      </c>
      <c r="O118" s="51">
        <f t="shared" si="11"/>
        <v>27618</v>
      </c>
      <c r="P118" s="52">
        <f t="shared" si="12"/>
        <v>3014</v>
      </c>
      <c r="Q118" s="53">
        <f t="shared" si="21"/>
        <v>0.10913172568614672</v>
      </c>
      <c r="R118" s="54">
        <v>132</v>
      </c>
      <c r="S118" s="51">
        <f t="shared" si="18"/>
        <v>24736</v>
      </c>
      <c r="T118" s="55">
        <f t="shared" si="20"/>
        <v>5.3649813038530317E-3</v>
      </c>
    </row>
    <row r="119" spans="1:20">
      <c r="A119" s="2" t="s">
        <v>159</v>
      </c>
      <c r="B119" s="2" t="s">
        <v>527</v>
      </c>
      <c r="C119" s="1" t="s">
        <v>283</v>
      </c>
      <c r="D119" s="1" t="s">
        <v>288</v>
      </c>
      <c r="E119" s="57"/>
      <c r="F119" s="57"/>
      <c r="G119" s="57"/>
      <c r="H119" s="57"/>
      <c r="I119" s="120">
        <v>13469</v>
      </c>
      <c r="J119" s="58">
        <v>5647</v>
      </c>
      <c r="K119" s="50">
        <f t="shared" si="13"/>
        <v>0.41925903927537306</v>
      </c>
      <c r="L119" s="58">
        <v>14265</v>
      </c>
      <c r="M119" s="58">
        <v>796</v>
      </c>
      <c r="N119" s="110">
        <f>IF(SUM(E119,I119)&gt;0,SUM(E119,I119),"")</f>
        <v>13469</v>
      </c>
      <c r="O119" s="51">
        <f t="shared" si="11"/>
        <v>14265</v>
      </c>
      <c r="P119" s="52">
        <f t="shared" si="12"/>
        <v>796</v>
      </c>
      <c r="Q119" s="53">
        <f t="shared" si="21"/>
        <v>5.5800911321416055E-2</v>
      </c>
      <c r="R119" s="54">
        <v>52</v>
      </c>
      <c r="S119" s="51">
        <f t="shared" si="18"/>
        <v>13521</v>
      </c>
      <c r="T119" s="55">
        <f>IF((I119)&gt;0,R119/(I119),"")</f>
        <v>3.8607172024649195E-3</v>
      </c>
    </row>
    <row r="120" spans="1:20">
      <c r="A120" s="2" t="s">
        <v>159</v>
      </c>
      <c r="B120" s="2" t="s">
        <v>527</v>
      </c>
      <c r="C120" s="1" t="s">
        <v>283</v>
      </c>
      <c r="D120" s="1" t="s">
        <v>289</v>
      </c>
      <c r="E120" s="57"/>
      <c r="F120" s="57"/>
      <c r="G120" s="57"/>
      <c r="H120" s="57"/>
      <c r="I120" s="120">
        <v>32759</v>
      </c>
      <c r="J120" s="58">
        <v>16234</v>
      </c>
      <c r="K120" s="50">
        <f t="shared" si="13"/>
        <v>0.49555847248084495</v>
      </c>
      <c r="L120" s="58">
        <v>35025</v>
      </c>
      <c r="M120" s="58">
        <v>2266</v>
      </c>
      <c r="N120" s="110">
        <f>IF(SUM(E120,I120)&gt;0,SUM(E120,I120),"")</f>
        <v>32759</v>
      </c>
      <c r="O120" s="51">
        <f t="shared" si="11"/>
        <v>35025</v>
      </c>
      <c r="P120" s="52">
        <f t="shared" si="12"/>
        <v>2266</v>
      </c>
      <c r="Q120" s="53">
        <f t="shared" si="21"/>
        <v>6.4696645253390431E-2</v>
      </c>
      <c r="R120" s="54">
        <v>1048</v>
      </c>
      <c r="S120" s="51">
        <f t="shared" si="18"/>
        <v>33807</v>
      </c>
      <c r="T120" s="55">
        <f>IF((I120)&gt;0,R120/(I120),"")</f>
        <v>3.1991208522848681E-2</v>
      </c>
    </row>
    <row r="121" spans="1:20">
      <c r="A121" s="2" t="s">
        <v>159</v>
      </c>
      <c r="B121" s="2" t="s">
        <v>527</v>
      </c>
      <c r="C121" s="1" t="s">
        <v>283</v>
      </c>
      <c r="D121" s="1" t="s">
        <v>290</v>
      </c>
      <c r="E121" s="48"/>
      <c r="F121" s="48"/>
      <c r="G121" s="48"/>
      <c r="H121" s="48"/>
      <c r="I121" s="120">
        <v>11277</v>
      </c>
      <c r="J121" s="58">
        <v>5512</v>
      </c>
      <c r="K121" s="50">
        <f t="shared" si="13"/>
        <v>0.48878247760929328</v>
      </c>
      <c r="L121" s="58">
        <v>13499</v>
      </c>
      <c r="M121" s="58">
        <v>2222</v>
      </c>
      <c r="N121" s="110">
        <f>IF(SUM(E121,I121)&gt;0,SUM(E121,I121),"")</f>
        <v>11277</v>
      </c>
      <c r="O121" s="51">
        <f t="shared" si="11"/>
        <v>13499</v>
      </c>
      <c r="P121" s="52">
        <f t="shared" si="12"/>
        <v>2222</v>
      </c>
      <c r="Q121" s="53">
        <f t="shared" si="21"/>
        <v>0.16460478553966962</v>
      </c>
      <c r="R121" s="54">
        <v>50</v>
      </c>
      <c r="S121" s="51">
        <f t="shared" si="18"/>
        <v>11327</v>
      </c>
      <c r="T121" s="55">
        <f>IF((I121)&gt;0,R121/(I121),"")</f>
        <v>4.4338033164848809E-3</v>
      </c>
    </row>
    <row r="122" spans="1:20">
      <c r="A122" s="2" t="s">
        <v>159</v>
      </c>
      <c r="B122" s="2" t="s">
        <v>529</v>
      </c>
      <c r="C122" s="1" t="s">
        <v>292</v>
      </c>
      <c r="D122" s="1" t="s">
        <v>294</v>
      </c>
      <c r="E122" s="57">
        <v>8</v>
      </c>
      <c r="F122" s="57"/>
      <c r="G122" s="57">
        <v>8</v>
      </c>
      <c r="H122" s="57"/>
      <c r="I122" s="120">
        <v>741</v>
      </c>
      <c r="J122" s="58">
        <v>155</v>
      </c>
      <c r="K122" s="50">
        <f t="shared" si="13"/>
        <v>0.20917678812415655</v>
      </c>
      <c r="L122" s="58">
        <v>748</v>
      </c>
      <c r="M122" s="58">
        <v>7</v>
      </c>
      <c r="N122" s="110">
        <f t="shared" si="19"/>
        <v>749</v>
      </c>
      <c r="O122" s="51">
        <f t="shared" si="11"/>
        <v>756</v>
      </c>
      <c r="P122" s="52">
        <f t="shared" si="12"/>
        <v>7</v>
      </c>
      <c r="Q122" s="53">
        <f t="shared" si="21"/>
        <v>9.2592592592592587E-3</v>
      </c>
      <c r="R122" s="54">
        <v>682</v>
      </c>
      <c r="S122" s="51">
        <f t="shared" si="18"/>
        <v>1431</v>
      </c>
      <c r="T122" s="55">
        <f t="shared" si="20"/>
        <v>0.92037786774628882</v>
      </c>
    </row>
    <row r="123" spans="1:20">
      <c r="A123" s="2" t="s">
        <v>159</v>
      </c>
      <c r="B123" s="2" t="s">
        <v>534</v>
      </c>
      <c r="C123" s="1" t="s">
        <v>295</v>
      </c>
      <c r="D123" s="1" t="s">
        <v>296</v>
      </c>
      <c r="E123" s="57">
        <v>1</v>
      </c>
      <c r="F123" s="57"/>
      <c r="G123" s="57">
        <v>1</v>
      </c>
      <c r="H123" s="57"/>
      <c r="I123" s="120">
        <v>1206</v>
      </c>
      <c r="J123" s="58">
        <v>21</v>
      </c>
      <c r="K123" s="50">
        <f t="shared" si="13"/>
        <v>1.7412935323383085E-2</v>
      </c>
      <c r="L123" s="58">
        <v>1245</v>
      </c>
      <c r="M123" s="58">
        <v>39</v>
      </c>
      <c r="N123" s="110">
        <f t="shared" si="19"/>
        <v>1207</v>
      </c>
      <c r="O123" s="51">
        <f t="shared" si="11"/>
        <v>1246</v>
      </c>
      <c r="P123" s="52">
        <f t="shared" si="12"/>
        <v>39</v>
      </c>
      <c r="Q123" s="53">
        <f t="shared" si="21"/>
        <v>3.1300160513643663E-2</v>
      </c>
      <c r="R123" s="54">
        <v>8</v>
      </c>
      <c r="S123" s="51">
        <f t="shared" si="18"/>
        <v>1215</v>
      </c>
      <c r="T123" s="55">
        <f t="shared" si="20"/>
        <v>6.6334991708126038E-3</v>
      </c>
    </row>
    <row r="124" spans="1:20">
      <c r="A124" s="2" t="s">
        <v>159</v>
      </c>
      <c r="B124" s="2" t="s">
        <v>529</v>
      </c>
      <c r="C124" s="1" t="s">
        <v>297</v>
      </c>
      <c r="D124" s="1" t="s">
        <v>298</v>
      </c>
      <c r="E124" s="57">
        <v>1</v>
      </c>
      <c r="F124" s="57"/>
      <c r="G124" s="57">
        <v>1</v>
      </c>
      <c r="H124" s="57"/>
      <c r="I124" s="120">
        <v>29</v>
      </c>
      <c r="J124" s="58">
        <v>12</v>
      </c>
      <c r="K124" s="50">
        <f t="shared" si="13"/>
        <v>0.41379310344827586</v>
      </c>
      <c r="L124" s="58">
        <v>29</v>
      </c>
      <c r="M124" s="58"/>
      <c r="N124" s="110">
        <f t="shared" si="19"/>
        <v>30</v>
      </c>
      <c r="O124" s="51">
        <f t="shared" si="11"/>
        <v>30</v>
      </c>
      <c r="P124" s="52" t="str">
        <f t="shared" si="12"/>
        <v/>
      </c>
      <c r="Q124" s="53">
        <v>0</v>
      </c>
      <c r="R124" s="54">
        <v>26</v>
      </c>
      <c r="S124" s="51">
        <f t="shared" si="18"/>
        <v>56</v>
      </c>
      <c r="T124" s="55">
        <f t="shared" si="20"/>
        <v>0.89655172413793105</v>
      </c>
    </row>
    <row r="125" spans="1:20">
      <c r="A125" s="2" t="s">
        <v>159</v>
      </c>
      <c r="B125" s="2" t="s">
        <v>534</v>
      </c>
      <c r="C125" s="1" t="s">
        <v>299</v>
      </c>
      <c r="D125" s="1" t="s">
        <v>300</v>
      </c>
      <c r="E125" s="57"/>
      <c r="F125" s="57"/>
      <c r="G125" s="57"/>
      <c r="H125" s="57"/>
      <c r="I125" s="120">
        <v>2118</v>
      </c>
      <c r="J125" s="58">
        <v>114</v>
      </c>
      <c r="K125" s="50">
        <f t="shared" si="13"/>
        <v>5.3824362606232294E-2</v>
      </c>
      <c r="L125" s="58">
        <v>2594</v>
      </c>
      <c r="M125" s="58">
        <v>476</v>
      </c>
      <c r="N125" s="110">
        <f t="shared" si="19"/>
        <v>2118</v>
      </c>
      <c r="O125" s="51">
        <f t="shared" si="11"/>
        <v>2594</v>
      </c>
      <c r="P125" s="52">
        <f t="shared" si="12"/>
        <v>476</v>
      </c>
      <c r="Q125" s="53">
        <f t="shared" si="21"/>
        <v>0.18350038550501158</v>
      </c>
      <c r="R125" s="54">
        <v>1052</v>
      </c>
      <c r="S125" s="51">
        <f t="shared" si="18"/>
        <v>3170</v>
      </c>
      <c r="T125" s="55">
        <f t="shared" si="20"/>
        <v>0.4966949952785647</v>
      </c>
    </row>
    <row r="126" spans="1:20">
      <c r="A126" s="2" t="s">
        <v>159</v>
      </c>
      <c r="B126" s="2" t="s">
        <v>532</v>
      </c>
      <c r="C126" s="1" t="s">
        <v>306</v>
      </c>
      <c r="D126" s="1" t="s">
        <v>307</v>
      </c>
      <c r="E126" s="57"/>
      <c r="F126" s="57"/>
      <c r="G126" s="57"/>
      <c r="H126" s="57"/>
      <c r="I126" s="120">
        <v>216</v>
      </c>
      <c r="J126" s="58">
        <v>16</v>
      </c>
      <c r="K126" s="50">
        <f t="shared" si="13"/>
        <v>7.407407407407407E-2</v>
      </c>
      <c r="L126" s="58">
        <v>224</v>
      </c>
      <c r="M126" s="58">
        <v>8</v>
      </c>
      <c r="N126" s="110">
        <f t="shared" si="19"/>
        <v>216</v>
      </c>
      <c r="O126" s="51">
        <f t="shared" si="11"/>
        <v>224</v>
      </c>
      <c r="P126" s="52">
        <f t="shared" si="12"/>
        <v>8</v>
      </c>
      <c r="Q126" s="53">
        <f t="shared" si="21"/>
        <v>3.5714285714285712E-2</v>
      </c>
      <c r="R126" s="54">
        <v>46</v>
      </c>
      <c r="S126" s="51">
        <f t="shared" si="18"/>
        <v>262</v>
      </c>
      <c r="T126" s="55">
        <f t="shared" si="20"/>
        <v>0.21296296296296297</v>
      </c>
    </row>
    <row r="127" spans="1:20">
      <c r="A127" s="2" t="s">
        <v>159</v>
      </c>
      <c r="B127" s="2" t="s">
        <v>537</v>
      </c>
      <c r="C127" s="1" t="s">
        <v>308</v>
      </c>
      <c r="D127" s="1" t="s">
        <v>309</v>
      </c>
      <c r="E127" s="48">
        <v>1</v>
      </c>
      <c r="F127" s="48"/>
      <c r="G127" s="48">
        <v>1</v>
      </c>
      <c r="H127" s="48"/>
      <c r="I127" s="49"/>
      <c r="J127" s="49"/>
      <c r="K127" s="50"/>
      <c r="L127" s="49"/>
      <c r="M127" s="49"/>
      <c r="N127" s="110">
        <f t="shared" si="19"/>
        <v>1</v>
      </c>
      <c r="O127" s="51">
        <f t="shared" si="11"/>
        <v>1</v>
      </c>
      <c r="P127" s="52" t="str">
        <f t="shared" si="12"/>
        <v/>
      </c>
      <c r="Q127" s="53">
        <v>0</v>
      </c>
      <c r="R127" s="54"/>
      <c r="S127" s="51">
        <f t="shared" si="18"/>
        <v>1</v>
      </c>
      <c r="T127" s="55" t="str">
        <f t="shared" si="20"/>
        <v/>
      </c>
    </row>
    <row r="128" spans="1:20">
      <c r="A128" s="2" t="s">
        <v>159</v>
      </c>
      <c r="B128" s="2" t="s">
        <v>529</v>
      </c>
      <c r="C128" s="1" t="s">
        <v>310</v>
      </c>
      <c r="D128" s="1" t="s">
        <v>311</v>
      </c>
      <c r="E128" s="57"/>
      <c r="F128" s="57"/>
      <c r="G128" s="57"/>
      <c r="H128" s="57"/>
      <c r="I128" s="120">
        <v>4431</v>
      </c>
      <c r="J128" s="58">
        <v>670</v>
      </c>
      <c r="K128" s="50">
        <f t="shared" si="13"/>
        <v>0.15120740239223651</v>
      </c>
      <c r="L128" s="58">
        <v>4872</v>
      </c>
      <c r="M128" s="58">
        <v>441</v>
      </c>
      <c r="N128" s="110">
        <f t="shared" si="19"/>
        <v>4431</v>
      </c>
      <c r="O128" s="51">
        <f t="shared" si="11"/>
        <v>4872</v>
      </c>
      <c r="P128" s="52">
        <f t="shared" si="12"/>
        <v>441</v>
      </c>
      <c r="Q128" s="53">
        <f t="shared" si="21"/>
        <v>9.0517241379310345E-2</v>
      </c>
      <c r="R128" s="54">
        <v>3567</v>
      </c>
      <c r="S128" s="51">
        <f t="shared" si="18"/>
        <v>7998</v>
      </c>
      <c r="T128" s="55">
        <f t="shared" si="20"/>
        <v>0.80501015572105616</v>
      </c>
    </row>
    <row r="129" spans="1:20">
      <c r="A129" s="2" t="s">
        <v>159</v>
      </c>
      <c r="B129" s="2" t="s">
        <v>529</v>
      </c>
      <c r="C129" s="1" t="s">
        <v>312</v>
      </c>
      <c r="D129" s="1" t="s">
        <v>313</v>
      </c>
      <c r="E129" s="57">
        <v>1</v>
      </c>
      <c r="F129" s="57"/>
      <c r="G129" s="57">
        <v>1</v>
      </c>
      <c r="H129" s="57"/>
      <c r="I129" s="120">
        <v>2580</v>
      </c>
      <c r="J129" s="58">
        <v>801</v>
      </c>
      <c r="K129" s="50">
        <f t="shared" si="13"/>
        <v>0.31046511627906975</v>
      </c>
      <c r="L129" s="58">
        <v>3368</v>
      </c>
      <c r="M129" s="58">
        <v>788</v>
      </c>
      <c r="N129" s="110">
        <f t="shared" si="19"/>
        <v>2581</v>
      </c>
      <c r="O129" s="51">
        <f t="shared" si="11"/>
        <v>3369</v>
      </c>
      <c r="P129" s="52">
        <f t="shared" si="12"/>
        <v>788</v>
      </c>
      <c r="Q129" s="53">
        <f t="shared" si="21"/>
        <v>0.23389729890175126</v>
      </c>
      <c r="R129" s="54">
        <v>510</v>
      </c>
      <c r="S129" s="51">
        <f t="shared" si="18"/>
        <v>3091</v>
      </c>
      <c r="T129" s="55">
        <f t="shared" si="20"/>
        <v>0.19767441860465115</v>
      </c>
    </row>
    <row r="130" spans="1:20">
      <c r="A130" s="2" t="s">
        <v>159</v>
      </c>
      <c r="B130" s="2" t="s">
        <v>529</v>
      </c>
      <c r="C130" s="1" t="s">
        <v>312</v>
      </c>
      <c r="D130" s="1" t="s">
        <v>314</v>
      </c>
      <c r="E130" s="57">
        <v>73</v>
      </c>
      <c r="F130" s="57"/>
      <c r="G130" s="57">
        <v>181</v>
      </c>
      <c r="H130" s="57">
        <v>108</v>
      </c>
      <c r="I130" s="120">
        <v>14343</v>
      </c>
      <c r="J130" s="58">
        <v>3107</v>
      </c>
      <c r="K130" s="50">
        <f t="shared" si="13"/>
        <v>0.21662134839294428</v>
      </c>
      <c r="L130" s="58">
        <v>21132</v>
      </c>
      <c r="M130" s="58">
        <v>6789</v>
      </c>
      <c r="N130" s="110">
        <f t="shared" si="19"/>
        <v>14416</v>
      </c>
      <c r="O130" s="51">
        <f t="shared" si="11"/>
        <v>21313</v>
      </c>
      <c r="P130" s="52">
        <f t="shared" si="12"/>
        <v>6897</v>
      </c>
      <c r="Q130" s="53">
        <f t="shared" si="21"/>
        <v>0.3236053113123446</v>
      </c>
      <c r="R130" s="54">
        <v>234</v>
      </c>
      <c r="S130" s="51">
        <f t="shared" si="18"/>
        <v>14650</v>
      </c>
      <c r="T130" s="55">
        <f t="shared" si="20"/>
        <v>1.6314578540054383E-2</v>
      </c>
    </row>
    <row r="131" spans="1:20">
      <c r="A131" s="2" t="s">
        <v>159</v>
      </c>
      <c r="B131" s="2" t="s">
        <v>528</v>
      </c>
      <c r="C131" s="1" t="s">
        <v>315</v>
      </c>
      <c r="D131" s="1" t="s">
        <v>316</v>
      </c>
      <c r="E131" s="57"/>
      <c r="F131" s="57"/>
      <c r="G131" s="57"/>
      <c r="H131" s="57"/>
      <c r="I131" s="120">
        <v>4</v>
      </c>
      <c r="J131" s="58">
        <v>1</v>
      </c>
      <c r="K131" s="50">
        <f t="shared" si="13"/>
        <v>0.25</v>
      </c>
      <c r="L131" s="58">
        <v>5</v>
      </c>
      <c r="M131" s="58">
        <v>1</v>
      </c>
      <c r="N131" s="110">
        <f t="shared" si="19"/>
        <v>4</v>
      </c>
      <c r="O131" s="51">
        <f t="shared" ref="O131:O194" si="22">IF(SUM(G131,L131)&gt;0,SUM(G131,L131),"")</f>
        <v>5</v>
      </c>
      <c r="P131" s="52">
        <f t="shared" ref="P131:P194" si="23">IF(SUM(H131,M131)&gt;0,SUM(H131,M131),"")</f>
        <v>1</v>
      </c>
      <c r="Q131" s="53">
        <f t="shared" si="21"/>
        <v>0.2</v>
      </c>
      <c r="R131" s="54">
        <v>2</v>
      </c>
      <c r="S131" s="51">
        <f t="shared" si="18"/>
        <v>6</v>
      </c>
      <c r="T131" s="55">
        <f t="shared" si="20"/>
        <v>0.5</v>
      </c>
    </row>
    <row r="132" spans="1:20">
      <c r="A132" s="2" t="s">
        <v>159</v>
      </c>
      <c r="B132" s="2" t="s">
        <v>533</v>
      </c>
      <c r="C132" s="1" t="s">
        <v>317</v>
      </c>
      <c r="D132" s="1" t="s">
        <v>318</v>
      </c>
      <c r="E132" s="57">
        <v>1</v>
      </c>
      <c r="F132" s="57"/>
      <c r="G132" s="57">
        <v>1</v>
      </c>
      <c r="H132" s="57"/>
      <c r="I132" s="120">
        <v>3467</v>
      </c>
      <c r="J132" s="58">
        <v>841</v>
      </c>
      <c r="K132" s="50">
        <f t="shared" si="13"/>
        <v>0.24257282953562156</v>
      </c>
      <c r="L132" s="58">
        <v>3480</v>
      </c>
      <c r="M132" s="58">
        <v>13</v>
      </c>
      <c r="N132" s="110">
        <f t="shared" si="19"/>
        <v>3468</v>
      </c>
      <c r="O132" s="51">
        <f t="shared" si="22"/>
        <v>3481</v>
      </c>
      <c r="P132" s="52">
        <f t="shared" si="23"/>
        <v>13</v>
      </c>
      <c r="Q132" s="53">
        <f t="shared" si="21"/>
        <v>3.7345590347601263E-3</v>
      </c>
      <c r="R132" s="54">
        <v>53</v>
      </c>
      <c r="S132" s="51">
        <f t="shared" si="18"/>
        <v>3521</v>
      </c>
      <c r="T132" s="55">
        <f t="shared" si="20"/>
        <v>1.5286991635419672E-2</v>
      </c>
    </row>
    <row r="133" spans="1:20">
      <c r="A133" s="2" t="s">
        <v>159</v>
      </c>
      <c r="B133" s="2" t="s">
        <v>534</v>
      </c>
      <c r="C133" s="1" t="s">
        <v>319</v>
      </c>
      <c r="D133" s="1" t="s">
        <v>320</v>
      </c>
      <c r="E133" s="57">
        <v>6</v>
      </c>
      <c r="F133" s="57"/>
      <c r="G133" s="57">
        <v>6</v>
      </c>
      <c r="H133" s="57"/>
      <c r="I133" s="120">
        <v>2240</v>
      </c>
      <c r="J133" s="58">
        <v>613</v>
      </c>
      <c r="K133" s="50">
        <f t="shared" ref="K133:K196" si="24">J133/I133</f>
        <v>0.27366071428571431</v>
      </c>
      <c r="L133" s="58">
        <v>3625</v>
      </c>
      <c r="M133" s="58">
        <v>1385</v>
      </c>
      <c r="N133" s="110">
        <f t="shared" si="19"/>
        <v>2246</v>
      </c>
      <c r="O133" s="51">
        <f t="shared" si="22"/>
        <v>3631</v>
      </c>
      <c r="P133" s="52">
        <f t="shared" si="23"/>
        <v>1385</v>
      </c>
      <c r="Q133" s="53">
        <f t="shared" si="21"/>
        <v>0.38143762049022306</v>
      </c>
      <c r="R133" s="54">
        <v>130</v>
      </c>
      <c r="S133" s="51">
        <f t="shared" si="18"/>
        <v>2376</v>
      </c>
      <c r="T133" s="55">
        <f t="shared" si="20"/>
        <v>5.8035714285714288E-2</v>
      </c>
    </row>
    <row r="134" spans="1:20">
      <c r="A134" s="2" t="s">
        <v>159</v>
      </c>
      <c r="B134" s="2" t="s">
        <v>537</v>
      </c>
      <c r="C134" s="1" t="s">
        <v>322</v>
      </c>
      <c r="D134" s="1" t="s">
        <v>323</v>
      </c>
      <c r="E134" s="57">
        <v>42</v>
      </c>
      <c r="F134" s="57"/>
      <c r="G134" s="57">
        <v>47</v>
      </c>
      <c r="H134" s="57">
        <v>5</v>
      </c>
      <c r="I134" s="120">
        <v>93</v>
      </c>
      <c r="J134" s="58">
        <v>10</v>
      </c>
      <c r="K134" s="50">
        <f t="shared" si="24"/>
        <v>0.10752688172043011</v>
      </c>
      <c r="L134" s="58">
        <v>110</v>
      </c>
      <c r="M134" s="58">
        <v>17</v>
      </c>
      <c r="N134" s="110">
        <f t="shared" si="19"/>
        <v>135</v>
      </c>
      <c r="O134" s="51">
        <f t="shared" si="22"/>
        <v>157</v>
      </c>
      <c r="P134" s="52">
        <f t="shared" si="23"/>
        <v>22</v>
      </c>
      <c r="Q134" s="53">
        <f t="shared" si="21"/>
        <v>0.14012738853503184</v>
      </c>
      <c r="R134" s="54">
        <v>15</v>
      </c>
      <c r="S134" s="51">
        <f t="shared" si="18"/>
        <v>150</v>
      </c>
      <c r="T134" s="55">
        <f t="shared" si="20"/>
        <v>0.16129032258064516</v>
      </c>
    </row>
    <row r="135" spans="1:20" ht="25.5">
      <c r="A135" s="2" t="s">
        <v>159</v>
      </c>
      <c r="B135" s="2" t="s">
        <v>532</v>
      </c>
      <c r="C135" s="1" t="s">
        <v>324</v>
      </c>
      <c r="D135" s="1" t="s">
        <v>325</v>
      </c>
      <c r="E135" s="57"/>
      <c r="F135" s="57"/>
      <c r="G135" s="57"/>
      <c r="H135" s="57"/>
      <c r="I135" s="120">
        <v>613</v>
      </c>
      <c r="J135" s="58">
        <v>183</v>
      </c>
      <c r="K135" s="50">
        <f t="shared" si="24"/>
        <v>0.29853181076672103</v>
      </c>
      <c r="L135" s="58">
        <v>613</v>
      </c>
      <c r="M135" s="58"/>
      <c r="N135" s="110">
        <f t="shared" si="19"/>
        <v>613</v>
      </c>
      <c r="O135" s="51">
        <f t="shared" si="22"/>
        <v>613</v>
      </c>
      <c r="P135" s="52" t="str">
        <f t="shared" si="23"/>
        <v/>
      </c>
      <c r="Q135" s="53">
        <v>0</v>
      </c>
      <c r="R135" s="54">
        <v>467</v>
      </c>
      <c r="S135" s="51">
        <f t="shared" si="18"/>
        <v>1080</v>
      </c>
      <c r="T135" s="55">
        <f t="shared" si="20"/>
        <v>0.76182707993474719</v>
      </c>
    </row>
    <row r="136" spans="1:20">
      <c r="A136" s="2" t="s">
        <v>159</v>
      </c>
      <c r="B136" s="2" t="s">
        <v>530</v>
      </c>
      <c r="C136" s="1" t="s">
        <v>326</v>
      </c>
      <c r="D136" s="1" t="s">
        <v>327</v>
      </c>
      <c r="E136" s="57">
        <v>2</v>
      </c>
      <c r="F136" s="57"/>
      <c r="G136" s="57">
        <v>2</v>
      </c>
      <c r="H136" s="57"/>
      <c r="I136" s="120">
        <v>28</v>
      </c>
      <c r="J136" s="58">
        <v>4</v>
      </c>
      <c r="K136" s="50">
        <f t="shared" si="24"/>
        <v>0.14285714285714285</v>
      </c>
      <c r="L136" s="58">
        <v>28</v>
      </c>
      <c r="M136" s="58"/>
      <c r="N136" s="110">
        <f t="shared" si="19"/>
        <v>30</v>
      </c>
      <c r="O136" s="51">
        <f t="shared" si="22"/>
        <v>30</v>
      </c>
      <c r="P136" s="52" t="str">
        <f t="shared" si="23"/>
        <v/>
      </c>
      <c r="Q136" s="53">
        <v>0</v>
      </c>
      <c r="R136" s="54">
        <v>3</v>
      </c>
      <c r="S136" s="51">
        <f t="shared" si="18"/>
        <v>33</v>
      </c>
      <c r="T136" s="55">
        <f t="shared" si="20"/>
        <v>0.10714285714285714</v>
      </c>
    </row>
    <row r="137" spans="1:20">
      <c r="A137" s="2" t="s">
        <v>159</v>
      </c>
      <c r="B137" s="2" t="s">
        <v>530</v>
      </c>
      <c r="C137" s="1" t="s">
        <v>328</v>
      </c>
      <c r="D137" s="1" t="s">
        <v>329</v>
      </c>
      <c r="E137" s="57">
        <v>42</v>
      </c>
      <c r="F137" s="57"/>
      <c r="G137" s="57">
        <v>43</v>
      </c>
      <c r="H137" s="57">
        <v>1</v>
      </c>
      <c r="I137" s="120">
        <v>3823</v>
      </c>
      <c r="J137" s="58">
        <v>437</v>
      </c>
      <c r="K137" s="50">
        <f t="shared" si="24"/>
        <v>0.11430813497253466</v>
      </c>
      <c r="L137" s="58">
        <v>4173</v>
      </c>
      <c r="M137" s="58">
        <v>350</v>
      </c>
      <c r="N137" s="110">
        <f t="shared" si="19"/>
        <v>3865</v>
      </c>
      <c r="O137" s="51">
        <f t="shared" si="22"/>
        <v>4216</v>
      </c>
      <c r="P137" s="52">
        <f t="shared" si="23"/>
        <v>351</v>
      </c>
      <c r="Q137" s="53">
        <f t="shared" si="21"/>
        <v>8.3254269449715368E-2</v>
      </c>
      <c r="R137" s="54">
        <v>13</v>
      </c>
      <c r="S137" s="51">
        <f t="shared" si="18"/>
        <v>3878</v>
      </c>
      <c r="T137" s="55">
        <f t="shared" si="20"/>
        <v>3.4004708344232276E-3</v>
      </c>
    </row>
    <row r="138" spans="1:20">
      <c r="A138" s="2" t="s">
        <v>159</v>
      </c>
      <c r="B138" s="2" t="s">
        <v>534</v>
      </c>
      <c r="C138" s="1" t="s">
        <v>330</v>
      </c>
      <c r="D138" s="1" t="s">
        <v>331</v>
      </c>
      <c r="E138" s="57">
        <v>1</v>
      </c>
      <c r="F138" s="57"/>
      <c r="G138" s="57">
        <v>1</v>
      </c>
      <c r="H138" s="57"/>
      <c r="I138" s="120">
        <v>11635</v>
      </c>
      <c r="J138" s="58">
        <v>1267</v>
      </c>
      <c r="K138" s="50">
        <f t="shared" si="24"/>
        <v>0.10889557370004298</v>
      </c>
      <c r="L138" s="58">
        <v>12449</v>
      </c>
      <c r="M138" s="58">
        <v>814</v>
      </c>
      <c r="N138" s="110">
        <f t="shared" si="19"/>
        <v>11636</v>
      </c>
      <c r="O138" s="51">
        <f t="shared" si="22"/>
        <v>12450</v>
      </c>
      <c r="P138" s="52">
        <f t="shared" si="23"/>
        <v>814</v>
      </c>
      <c r="Q138" s="53">
        <f t="shared" si="21"/>
        <v>6.5381526104417664E-2</v>
      </c>
      <c r="R138" s="54">
        <v>53</v>
      </c>
      <c r="S138" s="51">
        <f t="shared" si="18"/>
        <v>11689</v>
      </c>
      <c r="T138" s="55">
        <f t="shared" si="20"/>
        <v>4.5552213149978515E-3</v>
      </c>
    </row>
    <row r="139" spans="1:20">
      <c r="A139" s="2" t="s">
        <v>159</v>
      </c>
      <c r="B139" s="2" t="s">
        <v>528</v>
      </c>
      <c r="C139" s="1" t="s">
        <v>332</v>
      </c>
      <c r="D139" s="1" t="s">
        <v>333</v>
      </c>
      <c r="E139" s="57"/>
      <c r="F139" s="57"/>
      <c r="G139" s="57"/>
      <c r="H139" s="57"/>
      <c r="I139" s="120">
        <v>3</v>
      </c>
      <c r="J139" s="58">
        <v>1</v>
      </c>
      <c r="K139" s="50">
        <f t="shared" si="24"/>
        <v>0.33333333333333331</v>
      </c>
      <c r="L139" s="58">
        <v>3</v>
      </c>
      <c r="M139" s="58"/>
      <c r="N139" s="110">
        <f t="shared" ref="N139:N158" si="25">IF(SUM(E139,I139)&gt;0,SUM(E139,I139),"")</f>
        <v>3</v>
      </c>
      <c r="O139" s="51">
        <f t="shared" si="22"/>
        <v>3</v>
      </c>
      <c r="P139" s="52" t="str">
        <f t="shared" si="23"/>
        <v/>
      </c>
      <c r="Q139" s="53">
        <v>0</v>
      </c>
      <c r="R139" s="54"/>
      <c r="S139" s="51">
        <f t="shared" ref="S139:S158" si="26">IF(N139="",IF(R139&gt;0,SUM(R139),""),IF(SUM(R139)&gt;0,SUM(N139+R139),N139))</f>
        <v>3</v>
      </c>
      <c r="T139" s="55">
        <f t="shared" ref="T139:T158" si="27">IF((I139)&gt;0,R139/(I139),"")</f>
        <v>0</v>
      </c>
    </row>
    <row r="140" spans="1:20">
      <c r="A140" s="2" t="s">
        <v>159</v>
      </c>
      <c r="B140" s="2" t="s">
        <v>528</v>
      </c>
      <c r="C140" s="1" t="s">
        <v>334</v>
      </c>
      <c r="D140" s="1" t="s">
        <v>335</v>
      </c>
      <c r="E140" s="57"/>
      <c r="F140" s="57"/>
      <c r="G140" s="57"/>
      <c r="H140" s="57"/>
      <c r="I140" s="120">
        <v>2</v>
      </c>
      <c r="J140" s="58"/>
      <c r="K140" s="50">
        <f t="shared" si="24"/>
        <v>0</v>
      </c>
      <c r="L140" s="58">
        <v>2</v>
      </c>
      <c r="M140" s="58"/>
      <c r="N140" s="110">
        <f t="shared" si="25"/>
        <v>2</v>
      </c>
      <c r="O140" s="51">
        <f t="shared" si="22"/>
        <v>2</v>
      </c>
      <c r="P140" s="52" t="str">
        <f t="shared" si="23"/>
        <v/>
      </c>
      <c r="Q140" s="53">
        <v>0</v>
      </c>
      <c r="R140" s="54">
        <v>3</v>
      </c>
      <c r="S140" s="51">
        <f t="shared" si="26"/>
        <v>5</v>
      </c>
      <c r="T140" s="55">
        <f t="shared" si="27"/>
        <v>1.5</v>
      </c>
    </row>
    <row r="141" spans="1:20">
      <c r="A141" s="2" t="s">
        <v>159</v>
      </c>
      <c r="B141" s="2" t="s">
        <v>533</v>
      </c>
      <c r="C141" s="1" t="s">
        <v>339</v>
      </c>
      <c r="D141" s="1" t="s">
        <v>340</v>
      </c>
      <c r="E141" s="57">
        <v>20</v>
      </c>
      <c r="F141" s="57"/>
      <c r="G141" s="57">
        <v>22</v>
      </c>
      <c r="H141" s="57">
        <v>2</v>
      </c>
      <c r="I141" s="120">
        <v>15365</v>
      </c>
      <c r="J141" s="58">
        <v>8431</v>
      </c>
      <c r="K141" s="50">
        <f t="shared" si="24"/>
        <v>0.54871461112918973</v>
      </c>
      <c r="L141" s="58">
        <v>15513</v>
      </c>
      <c r="M141" s="58">
        <v>148</v>
      </c>
      <c r="N141" s="110">
        <f t="shared" si="25"/>
        <v>15385</v>
      </c>
      <c r="O141" s="51">
        <f t="shared" si="22"/>
        <v>15535</v>
      </c>
      <c r="P141" s="52">
        <f t="shared" si="23"/>
        <v>150</v>
      </c>
      <c r="Q141" s="53">
        <f t="shared" ref="Q141:Q158" si="28">IF(O141&lt;&gt;0,P141/O141,"")</f>
        <v>9.6556163501770199E-3</v>
      </c>
      <c r="R141" s="54">
        <v>1253</v>
      </c>
      <c r="S141" s="51">
        <f t="shared" si="26"/>
        <v>16638</v>
      </c>
      <c r="T141" s="55">
        <f t="shared" si="27"/>
        <v>8.1548974943052396E-2</v>
      </c>
    </row>
    <row r="142" spans="1:20">
      <c r="A142" s="2" t="s">
        <v>159</v>
      </c>
      <c r="B142" s="2" t="s">
        <v>528</v>
      </c>
      <c r="C142" s="1" t="s">
        <v>341</v>
      </c>
      <c r="D142" s="1" t="s">
        <v>342</v>
      </c>
      <c r="E142" s="57">
        <v>2</v>
      </c>
      <c r="F142" s="57"/>
      <c r="G142" s="57">
        <v>2</v>
      </c>
      <c r="H142" s="57"/>
      <c r="I142" s="120">
        <v>1128</v>
      </c>
      <c r="J142" s="58">
        <v>198</v>
      </c>
      <c r="K142" s="50">
        <f t="shared" si="24"/>
        <v>0.17553191489361702</v>
      </c>
      <c r="L142" s="58">
        <v>1187</v>
      </c>
      <c r="M142" s="58">
        <v>59</v>
      </c>
      <c r="N142" s="110">
        <f t="shared" si="25"/>
        <v>1130</v>
      </c>
      <c r="O142" s="51">
        <f t="shared" si="22"/>
        <v>1189</v>
      </c>
      <c r="P142" s="52">
        <f t="shared" si="23"/>
        <v>59</v>
      </c>
      <c r="Q142" s="53">
        <f t="shared" si="28"/>
        <v>4.9621530698065602E-2</v>
      </c>
      <c r="R142" s="54">
        <v>104</v>
      </c>
      <c r="S142" s="51">
        <f t="shared" si="26"/>
        <v>1234</v>
      </c>
      <c r="T142" s="55">
        <f t="shared" si="27"/>
        <v>9.2198581560283682E-2</v>
      </c>
    </row>
    <row r="143" spans="1:20" s="18" customFormat="1">
      <c r="A143" s="2" t="s">
        <v>159</v>
      </c>
      <c r="B143" s="20" t="s">
        <v>343</v>
      </c>
      <c r="C143" s="21" t="s">
        <v>343</v>
      </c>
      <c r="D143" s="21" t="s">
        <v>345</v>
      </c>
      <c r="E143" s="57">
        <v>2</v>
      </c>
      <c r="F143" s="57"/>
      <c r="G143" s="57">
        <v>2</v>
      </c>
      <c r="H143" s="57"/>
      <c r="I143" s="120">
        <v>22430</v>
      </c>
      <c r="J143" s="58">
        <v>7869</v>
      </c>
      <c r="K143" s="61">
        <f t="shared" si="24"/>
        <v>0.35082478823004903</v>
      </c>
      <c r="L143" s="58">
        <v>22706</v>
      </c>
      <c r="M143" s="58">
        <v>276</v>
      </c>
      <c r="N143" s="110">
        <f t="shared" si="25"/>
        <v>22432</v>
      </c>
      <c r="O143" s="51">
        <f t="shared" si="22"/>
        <v>22708</v>
      </c>
      <c r="P143" s="52">
        <f t="shared" si="23"/>
        <v>276</v>
      </c>
      <c r="Q143" s="53">
        <f t="shared" si="28"/>
        <v>1.2154306852210675E-2</v>
      </c>
      <c r="R143" s="52">
        <v>33</v>
      </c>
      <c r="S143" s="51">
        <f t="shared" si="26"/>
        <v>22465</v>
      </c>
      <c r="T143" s="55">
        <f t="shared" si="27"/>
        <v>1.471243869817209E-3</v>
      </c>
    </row>
    <row r="144" spans="1:20" s="18" customFormat="1">
      <c r="A144" s="2" t="s">
        <v>159</v>
      </c>
      <c r="B144" s="20" t="s">
        <v>343</v>
      </c>
      <c r="C144" s="21" t="s">
        <v>343</v>
      </c>
      <c r="D144" s="21" t="s">
        <v>348</v>
      </c>
      <c r="E144" s="57">
        <v>11</v>
      </c>
      <c r="F144" s="57"/>
      <c r="G144" s="57">
        <v>13</v>
      </c>
      <c r="H144" s="57">
        <v>2</v>
      </c>
      <c r="I144" s="120">
        <v>293770</v>
      </c>
      <c r="J144" s="58">
        <v>106352</v>
      </c>
      <c r="K144" s="61">
        <f t="shared" si="24"/>
        <v>0.36202471321101543</v>
      </c>
      <c r="L144" s="58">
        <v>297973</v>
      </c>
      <c r="M144" s="58">
        <v>4203</v>
      </c>
      <c r="N144" s="110">
        <f t="shared" si="25"/>
        <v>293781</v>
      </c>
      <c r="O144" s="51">
        <f t="shared" si="22"/>
        <v>297986</v>
      </c>
      <c r="P144" s="52">
        <f t="shared" si="23"/>
        <v>4205</v>
      </c>
      <c r="Q144" s="53">
        <f t="shared" si="28"/>
        <v>1.4111401206768103E-2</v>
      </c>
      <c r="R144" s="52">
        <v>686</v>
      </c>
      <c r="S144" s="51">
        <f t="shared" si="26"/>
        <v>294467</v>
      </c>
      <c r="T144" s="55">
        <f t="shared" si="27"/>
        <v>2.3351601593083024E-3</v>
      </c>
    </row>
    <row r="145" spans="1:20" s="18" customFormat="1">
      <c r="A145" s="2" t="s">
        <v>159</v>
      </c>
      <c r="B145" s="20" t="s">
        <v>343</v>
      </c>
      <c r="C145" s="21" t="s">
        <v>343</v>
      </c>
      <c r="D145" s="21" t="s">
        <v>354</v>
      </c>
      <c r="E145" s="57"/>
      <c r="F145" s="57"/>
      <c r="G145" s="57"/>
      <c r="H145" s="57"/>
      <c r="I145" s="120">
        <v>23053</v>
      </c>
      <c r="J145" s="58">
        <v>3356</v>
      </c>
      <c r="K145" s="61">
        <f t="shared" si="24"/>
        <v>0.14557758209343685</v>
      </c>
      <c r="L145" s="58">
        <v>23275</v>
      </c>
      <c r="M145" s="58">
        <v>222</v>
      </c>
      <c r="N145" s="110">
        <f t="shared" si="25"/>
        <v>23053</v>
      </c>
      <c r="O145" s="51">
        <f t="shared" si="22"/>
        <v>23275</v>
      </c>
      <c r="P145" s="52">
        <f t="shared" si="23"/>
        <v>222</v>
      </c>
      <c r="Q145" s="53">
        <f t="shared" si="28"/>
        <v>9.5381310418904408E-3</v>
      </c>
      <c r="R145" s="52">
        <v>2</v>
      </c>
      <c r="S145" s="51">
        <f t="shared" si="26"/>
        <v>23055</v>
      </c>
      <c r="T145" s="55">
        <f t="shared" si="27"/>
        <v>8.6756604346505884E-5</v>
      </c>
    </row>
    <row r="146" spans="1:20">
      <c r="A146" s="2" t="s">
        <v>159</v>
      </c>
      <c r="B146" s="2" t="s">
        <v>537</v>
      </c>
      <c r="C146" s="1" t="s">
        <v>357</v>
      </c>
      <c r="D146" s="1" t="s">
        <v>358</v>
      </c>
      <c r="E146" s="57">
        <v>14</v>
      </c>
      <c r="F146" s="57"/>
      <c r="G146" s="57">
        <v>14</v>
      </c>
      <c r="H146" s="57"/>
      <c r="I146" s="120">
        <v>788</v>
      </c>
      <c r="J146" s="58">
        <v>96</v>
      </c>
      <c r="K146" s="50">
        <f t="shared" si="24"/>
        <v>0.12182741116751269</v>
      </c>
      <c r="L146" s="58">
        <v>815</v>
      </c>
      <c r="M146" s="58">
        <v>27</v>
      </c>
      <c r="N146" s="110">
        <f t="shared" si="25"/>
        <v>802</v>
      </c>
      <c r="O146" s="51">
        <f t="shared" si="22"/>
        <v>829</v>
      </c>
      <c r="P146" s="52">
        <f t="shared" si="23"/>
        <v>27</v>
      </c>
      <c r="Q146" s="53">
        <f t="shared" si="28"/>
        <v>3.2569360675512665E-2</v>
      </c>
      <c r="R146" s="54">
        <v>745</v>
      </c>
      <c r="S146" s="51">
        <f t="shared" si="26"/>
        <v>1547</v>
      </c>
      <c r="T146" s="55">
        <f t="shared" si="27"/>
        <v>0.94543147208121825</v>
      </c>
    </row>
    <row r="147" spans="1:20">
      <c r="A147" s="2" t="s">
        <v>159</v>
      </c>
      <c r="B147" s="2" t="s">
        <v>533</v>
      </c>
      <c r="C147" s="1" t="s">
        <v>361</v>
      </c>
      <c r="D147" s="1" t="s">
        <v>362</v>
      </c>
      <c r="E147" s="57">
        <v>12</v>
      </c>
      <c r="F147" s="57"/>
      <c r="G147" s="57">
        <v>13</v>
      </c>
      <c r="H147" s="57">
        <v>1</v>
      </c>
      <c r="I147" s="120">
        <v>59615</v>
      </c>
      <c r="J147" s="58">
        <v>13975</v>
      </c>
      <c r="K147" s="50">
        <f t="shared" si="24"/>
        <v>0.23442086723140149</v>
      </c>
      <c r="L147" s="58">
        <v>61009</v>
      </c>
      <c r="M147" s="58">
        <v>1394</v>
      </c>
      <c r="N147" s="110">
        <f t="shared" si="25"/>
        <v>59627</v>
      </c>
      <c r="O147" s="51">
        <f t="shared" si="22"/>
        <v>61022</v>
      </c>
      <c r="P147" s="52">
        <f t="shared" si="23"/>
        <v>1395</v>
      </c>
      <c r="Q147" s="53">
        <f t="shared" si="28"/>
        <v>2.2860607649700108E-2</v>
      </c>
      <c r="R147" s="54">
        <v>792</v>
      </c>
      <c r="S147" s="51">
        <f t="shared" si="26"/>
        <v>60419</v>
      </c>
      <c r="T147" s="55">
        <f t="shared" si="27"/>
        <v>1.3285247001593559E-2</v>
      </c>
    </row>
    <row r="148" spans="1:20">
      <c r="A148" s="2" t="s">
        <v>159</v>
      </c>
      <c r="B148" s="2" t="s">
        <v>533</v>
      </c>
      <c r="C148" s="1" t="s">
        <v>361</v>
      </c>
      <c r="D148" s="1" t="s">
        <v>363</v>
      </c>
      <c r="E148" s="57"/>
      <c r="F148" s="57"/>
      <c r="G148" s="57"/>
      <c r="H148" s="57"/>
      <c r="I148" s="120">
        <v>20841</v>
      </c>
      <c r="J148" s="58">
        <v>6039</v>
      </c>
      <c r="K148" s="50">
        <f t="shared" si="24"/>
        <v>0.28976536634518496</v>
      </c>
      <c r="L148" s="58">
        <v>21173</v>
      </c>
      <c r="M148" s="58">
        <v>332</v>
      </c>
      <c r="N148" s="110">
        <f t="shared" si="25"/>
        <v>20841</v>
      </c>
      <c r="O148" s="51">
        <f t="shared" si="22"/>
        <v>21173</v>
      </c>
      <c r="P148" s="52">
        <f t="shared" si="23"/>
        <v>332</v>
      </c>
      <c r="Q148" s="53">
        <f t="shared" si="28"/>
        <v>1.5680347612525385E-2</v>
      </c>
      <c r="R148" s="54">
        <v>834</v>
      </c>
      <c r="S148" s="51">
        <f t="shared" si="26"/>
        <v>21675</v>
      </c>
      <c r="T148" s="55">
        <f t="shared" si="27"/>
        <v>4.0017273643299267E-2</v>
      </c>
    </row>
    <row r="149" spans="1:20">
      <c r="A149" s="2" t="s">
        <v>159</v>
      </c>
      <c r="B149" s="2" t="s">
        <v>529</v>
      </c>
      <c r="C149" s="1" t="s">
        <v>364</v>
      </c>
      <c r="D149" s="1" t="s">
        <v>365</v>
      </c>
      <c r="E149" s="57">
        <v>11</v>
      </c>
      <c r="F149" s="57"/>
      <c r="G149" s="57">
        <v>16</v>
      </c>
      <c r="H149" s="57">
        <v>5</v>
      </c>
      <c r="I149" s="120">
        <v>16550</v>
      </c>
      <c r="J149" s="58">
        <v>2569</v>
      </c>
      <c r="K149" s="50">
        <f t="shared" si="24"/>
        <v>0.15522658610271903</v>
      </c>
      <c r="L149" s="58">
        <v>24915</v>
      </c>
      <c r="M149" s="58">
        <v>8365</v>
      </c>
      <c r="N149" s="110">
        <f t="shared" si="25"/>
        <v>16561</v>
      </c>
      <c r="O149" s="51">
        <f t="shared" si="22"/>
        <v>24931</v>
      </c>
      <c r="P149" s="52">
        <f t="shared" si="23"/>
        <v>8370</v>
      </c>
      <c r="Q149" s="53">
        <f t="shared" si="28"/>
        <v>0.33572660543098953</v>
      </c>
      <c r="R149" s="54">
        <v>16059</v>
      </c>
      <c r="S149" s="51">
        <f t="shared" si="26"/>
        <v>32620</v>
      </c>
      <c r="T149" s="55">
        <f t="shared" si="27"/>
        <v>0.97033232628398791</v>
      </c>
    </row>
    <row r="150" spans="1:20">
      <c r="A150" s="2" t="s">
        <v>159</v>
      </c>
      <c r="B150" s="2" t="s">
        <v>526</v>
      </c>
      <c r="C150" s="1" t="s">
        <v>366</v>
      </c>
      <c r="D150" s="1" t="s">
        <v>367</v>
      </c>
      <c r="E150" s="57">
        <v>1</v>
      </c>
      <c r="F150" s="57"/>
      <c r="G150" s="57">
        <v>1</v>
      </c>
      <c r="H150" s="57"/>
      <c r="I150" s="120">
        <v>55</v>
      </c>
      <c r="J150" s="58">
        <v>4</v>
      </c>
      <c r="K150" s="50">
        <f t="shared" si="24"/>
        <v>7.2727272727272724E-2</v>
      </c>
      <c r="L150" s="58">
        <v>64</v>
      </c>
      <c r="M150" s="58">
        <v>9</v>
      </c>
      <c r="N150" s="110">
        <f t="shared" si="25"/>
        <v>56</v>
      </c>
      <c r="O150" s="51">
        <f t="shared" si="22"/>
        <v>65</v>
      </c>
      <c r="P150" s="52">
        <f t="shared" si="23"/>
        <v>9</v>
      </c>
      <c r="Q150" s="53">
        <f t="shared" si="28"/>
        <v>0.13846153846153847</v>
      </c>
      <c r="R150" s="54">
        <v>21</v>
      </c>
      <c r="S150" s="51">
        <f t="shared" si="26"/>
        <v>77</v>
      </c>
      <c r="T150" s="55">
        <f t="shared" si="27"/>
        <v>0.38181818181818183</v>
      </c>
    </row>
    <row r="151" spans="1:20">
      <c r="A151" s="2" t="s">
        <v>159</v>
      </c>
      <c r="B151" s="2" t="s">
        <v>529</v>
      </c>
      <c r="C151" s="1" t="s">
        <v>369</v>
      </c>
      <c r="D151" s="1" t="s">
        <v>370</v>
      </c>
      <c r="E151" s="57"/>
      <c r="F151" s="57"/>
      <c r="G151" s="57"/>
      <c r="H151" s="57"/>
      <c r="I151" s="120">
        <v>150</v>
      </c>
      <c r="J151" s="58">
        <v>30</v>
      </c>
      <c r="K151" s="50">
        <f t="shared" si="24"/>
        <v>0.2</v>
      </c>
      <c r="L151" s="58">
        <v>153</v>
      </c>
      <c r="M151" s="58">
        <v>3</v>
      </c>
      <c r="N151" s="110">
        <f t="shared" si="25"/>
        <v>150</v>
      </c>
      <c r="O151" s="51">
        <f t="shared" si="22"/>
        <v>153</v>
      </c>
      <c r="P151" s="52">
        <f t="shared" si="23"/>
        <v>3</v>
      </c>
      <c r="Q151" s="53">
        <f t="shared" si="28"/>
        <v>1.9607843137254902E-2</v>
      </c>
      <c r="R151" s="54">
        <v>47</v>
      </c>
      <c r="S151" s="51">
        <f t="shared" si="26"/>
        <v>197</v>
      </c>
      <c r="T151" s="55">
        <f t="shared" si="27"/>
        <v>0.31333333333333335</v>
      </c>
    </row>
    <row r="152" spans="1:20">
      <c r="A152" s="2" t="s">
        <v>159</v>
      </c>
      <c r="B152" s="2" t="s">
        <v>534</v>
      </c>
      <c r="C152" s="1" t="s">
        <v>371</v>
      </c>
      <c r="D152" s="1" t="s">
        <v>371</v>
      </c>
      <c r="E152" s="57">
        <v>11</v>
      </c>
      <c r="F152" s="57"/>
      <c r="G152" s="57">
        <v>11</v>
      </c>
      <c r="H152" s="57"/>
      <c r="I152" s="120">
        <v>3579</v>
      </c>
      <c r="J152" s="58">
        <v>419</v>
      </c>
      <c r="K152" s="50">
        <f t="shared" si="24"/>
        <v>0.11707180776753283</v>
      </c>
      <c r="L152" s="58">
        <v>3635</v>
      </c>
      <c r="M152" s="58">
        <v>56</v>
      </c>
      <c r="N152" s="110">
        <f t="shared" si="25"/>
        <v>3590</v>
      </c>
      <c r="O152" s="51">
        <f t="shared" si="22"/>
        <v>3646</v>
      </c>
      <c r="P152" s="52">
        <f t="shared" si="23"/>
        <v>56</v>
      </c>
      <c r="Q152" s="53">
        <f t="shared" si="28"/>
        <v>1.5359297860669226E-2</v>
      </c>
      <c r="R152" s="54">
        <v>44</v>
      </c>
      <c r="S152" s="51">
        <f t="shared" si="26"/>
        <v>3634</v>
      </c>
      <c r="T152" s="55">
        <f t="shared" si="27"/>
        <v>1.2293936853869796E-2</v>
      </c>
    </row>
    <row r="153" spans="1:20">
      <c r="A153" s="2" t="s">
        <v>159</v>
      </c>
      <c r="B153" s="2" t="s">
        <v>529</v>
      </c>
      <c r="C153" s="1" t="s">
        <v>376</v>
      </c>
      <c r="D153" s="1" t="s">
        <v>377</v>
      </c>
      <c r="E153" s="57"/>
      <c r="F153" s="57"/>
      <c r="G153" s="57"/>
      <c r="H153" s="57"/>
      <c r="I153" s="120">
        <v>9120</v>
      </c>
      <c r="J153" s="58">
        <v>2130</v>
      </c>
      <c r="K153" s="50">
        <f t="shared" si="24"/>
        <v>0.23355263157894737</v>
      </c>
      <c r="L153" s="58">
        <v>9146</v>
      </c>
      <c r="M153" s="58">
        <v>26</v>
      </c>
      <c r="N153" s="110">
        <f t="shared" si="25"/>
        <v>9120</v>
      </c>
      <c r="O153" s="51">
        <f t="shared" si="22"/>
        <v>9146</v>
      </c>
      <c r="P153" s="52">
        <f t="shared" si="23"/>
        <v>26</v>
      </c>
      <c r="Q153" s="53">
        <f t="shared" si="28"/>
        <v>2.8427727968510824E-3</v>
      </c>
      <c r="R153" s="54">
        <v>59</v>
      </c>
      <c r="S153" s="51">
        <f t="shared" si="26"/>
        <v>9179</v>
      </c>
      <c r="T153" s="55">
        <f t="shared" si="27"/>
        <v>6.4692982456140352E-3</v>
      </c>
    </row>
    <row r="154" spans="1:20">
      <c r="A154" s="2" t="s">
        <v>159</v>
      </c>
      <c r="B154" s="2" t="s">
        <v>529</v>
      </c>
      <c r="C154" s="1" t="s">
        <v>376</v>
      </c>
      <c r="D154" s="1" t="s">
        <v>378</v>
      </c>
      <c r="E154" s="57">
        <v>7</v>
      </c>
      <c r="F154" s="57"/>
      <c r="G154" s="57">
        <v>8</v>
      </c>
      <c r="H154" s="57">
        <v>1</v>
      </c>
      <c r="I154" s="120">
        <v>22585</v>
      </c>
      <c r="J154" s="58">
        <v>3234</v>
      </c>
      <c r="K154" s="50">
        <f t="shared" si="24"/>
        <v>0.14319238432588</v>
      </c>
      <c r="L154" s="58">
        <v>22871</v>
      </c>
      <c r="M154" s="58">
        <v>286</v>
      </c>
      <c r="N154" s="110">
        <f t="shared" si="25"/>
        <v>22592</v>
      </c>
      <c r="O154" s="51">
        <f t="shared" si="22"/>
        <v>22879</v>
      </c>
      <c r="P154" s="52">
        <f t="shared" si="23"/>
        <v>287</v>
      </c>
      <c r="Q154" s="53">
        <f t="shared" si="28"/>
        <v>1.2544254556580271E-2</v>
      </c>
      <c r="R154" s="54">
        <v>472</v>
      </c>
      <c r="S154" s="51">
        <f t="shared" si="26"/>
        <v>23064</v>
      </c>
      <c r="T154" s="55">
        <f t="shared" si="27"/>
        <v>2.0898826654859419E-2</v>
      </c>
    </row>
    <row r="155" spans="1:20">
      <c r="A155" s="2" t="s">
        <v>159</v>
      </c>
      <c r="B155" s="2" t="s">
        <v>528</v>
      </c>
      <c r="C155" s="1" t="s">
        <v>380</v>
      </c>
      <c r="D155" s="1" t="s">
        <v>382</v>
      </c>
      <c r="E155" s="57"/>
      <c r="F155" s="57"/>
      <c r="G155" s="57"/>
      <c r="H155" s="57"/>
      <c r="I155" s="120">
        <v>47</v>
      </c>
      <c r="J155" s="58"/>
      <c r="K155" s="50">
        <f t="shared" si="24"/>
        <v>0</v>
      </c>
      <c r="L155" s="58">
        <v>47</v>
      </c>
      <c r="M155" s="58"/>
      <c r="N155" s="110">
        <f t="shared" si="25"/>
        <v>47</v>
      </c>
      <c r="O155" s="51">
        <f t="shared" si="22"/>
        <v>47</v>
      </c>
      <c r="P155" s="52" t="str">
        <f t="shared" si="23"/>
        <v/>
      </c>
      <c r="Q155" s="53">
        <v>0</v>
      </c>
      <c r="R155" s="54">
        <v>36</v>
      </c>
      <c r="S155" s="51">
        <f t="shared" si="26"/>
        <v>83</v>
      </c>
      <c r="T155" s="55">
        <f t="shared" si="27"/>
        <v>0.76595744680851063</v>
      </c>
    </row>
    <row r="156" spans="1:20">
      <c r="A156" s="2" t="s">
        <v>159</v>
      </c>
      <c r="B156" s="2" t="s">
        <v>534</v>
      </c>
      <c r="C156" s="1" t="s">
        <v>384</v>
      </c>
      <c r="D156" s="1" t="s">
        <v>385</v>
      </c>
      <c r="E156" s="57">
        <v>10</v>
      </c>
      <c r="F156" s="57"/>
      <c r="G156" s="57">
        <v>13</v>
      </c>
      <c r="H156" s="57">
        <v>3</v>
      </c>
      <c r="I156" s="120">
        <v>3180</v>
      </c>
      <c r="J156" s="58">
        <v>325</v>
      </c>
      <c r="K156" s="50">
        <f t="shared" si="24"/>
        <v>0.10220125786163523</v>
      </c>
      <c r="L156" s="58">
        <v>3635</v>
      </c>
      <c r="M156" s="58">
        <v>455</v>
      </c>
      <c r="N156" s="110">
        <f t="shared" si="25"/>
        <v>3190</v>
      </c>
      <c r="O156" s="51">
        <f t="shared" si="22"/>
        <v>3648</v>
      </c>
      <c r="P156" s="52">
        <f t="shared" si="23"/>
        <v>458</v>
      </c>
      <c r="Q156" s="53">
        <f t="shared" si="28"/>
        <v>0.12554824561403508</v>
      </c>
      <c r="R156" s="54">
        <v>59</v>
      </c>
      <c r="S156" s="51">
        <f t="shared" si="26"/>
        <v>3249</v>
      </c>
      <c r="T156" s="55">
        <f t="shared" si="27"/>
        <v>1.8553459119496855E-2</v>
      </c>
    </row>
    <row r="157" spans="1:20">
      <c r="A157" s="2" t="s">
        <v>159</v>
      </c>
      <c r="B157" s="2" t="s">
        <v>529</v>
      </c>
      <c r="C157" s="1" t="s">
        <v>386</v>
      </c>
      <c r="D157" s="1" t="s">
        <v>387</v>
      </c>
      <c r="E157" s="57">
        <v>11</v>
      </c>
      <c r="F157" s="57"/>
      <c r="G157" s="57">
        <v>11</v>
      </c>
      <c r="H157" s="57"/>
      <c r="I157" s="120">
        <v>3579</v>
      </c>
      <c r="J157" s="58">
        <v>419</v>
      </c>
      <c r="K157" s="50">
        <f t="shared" si="24"/>
        <v>0.11707180776753283</v>
      </c>
      <c r="L157" s="58">
        <v>3635</v>
      </c>
      <c r="M157" s="58">
        <v>56</v>
      </c>
      <c r="N157" s="110">
        <f t="shared" si="25"/>
        <v>3590</v>
      </c>
      <c r="O157" s="51">
        <f t="shared" si="22"/>
        <v>3646</v>
      </c>
      <c r="P157" s="52">
        <f t="shared" si="23"/>
        <v>56</v>
      </c>
      <c r="Q157" s="53">
        <f t="shared" si="28"/>
        <v>1.5359297860669226E-2</v>
      </c>
      <c r="R157" s="54">
        <v>1030</v>
      </c>
      <c r="S157" s="51">
        <f t="shared" si="26"/>
        <v>4620</v>
      </c>
      <c r="T157" s="55">
        <f t="shared" si="27"/>
        <v>0.28778988544286116</v>
      </c>
    </row>
    <row r="158" spans="1:20">
      <c r="A158" s="2" t="s">
        <v>159</v>
      </c>
      <c r="B158" s="2" t="s">
        <v>530</v>
      </c>
      <c r="C158" s="1" t="s">
        <v>388</v>
      </c>
      <c r="D158" s="1" t="s">
        <v>389</v>
      </c>
      <c r="E158" s="57"/>
      <c r="F158" s="57"/>
      <c r="G158" s="57"/>
      <c r="H158" s="57"/>
      <c r="I158" s="120">
        <v>255</v>
      </c>
      <c r="J158" s="58">
        <v>42</v>
      </c>
      <c r="K158" s="50">
        <f t="shared" si="24"/>
        <v>0.16470588235294117</v>
      </c>
      <c r="L158" s="58">
        <v>367</v>
      </c>
      <c r="M158" s="58">
        <v>112</v>
      </c>
      <c r="N158" s="110">
        <f t="shared" si="25"/>
        <v>255</v>
      </c>
      <c r="O158" s="51">
        <f t="shared" si="22"/>
        <v>367</v>
      </c>
      <c r="P158" s="52">
        <f t="shared" si="23"/>
        <v>112</v>
      </c>
      <c r="Q158" s="53">
        <f t="shared" si="28"/>
        <v>0.30517711171662126</v>
      </c>
      <c r="R158" s="54">
        <v>47</v>
      </c>
      <c r="S158" s="51">
        <f t="shared" si="26"/>
        <v>302</v>
      </c>
      <c r="T158" s="55">
        <f t="shared" si="27"/>
        <v>0.18431372549019609</v>
      </c>
    </row>
    <row r="159" spans="1:20">
      <c r="A159" s="2" t="s">
        <v>159</v>
      </c>
      <c r="B159" s="2" t="s">
        <v>528</v>
      </c>
      <c r="C159" s="1" t="s">
        <v>392</v>
      </c>
      <c r="D159" s="1" t="s">
        <v>394</v>
      </c>
      <c r="E159" s="57"/>
      <c r="F159" s="57"/>
      <c r="G159" s="57"/>
      <c r="H159" s="57"/>
      <c r="I159" s="120">
        <v>42</v>
      </c>
      <c r="J159" s="58">
        <v>3</v>
      </c>
      <c r="K159" s="50">
        <f t="shared" si="24"/>
        <v>7.1428571428571425E-2</v>
      </c>
      <c r="L159" s="58">
        <v>42</v>
      </c>
      <c r="M159" s="58"/>
      <c r="N159" s="110">
        <f t="shared" ref="N159:N189" si="29">IF(SUM(E159,I159)&gt;0,SUM(E159,I159),"")</f>
        <v>42</v>
      </c>
      <c r="O159" s="51">
        <f t="shared" si="22"/>
        <v>42</v>
      </c>
      <c r="P159" s="52" t="str">
        <f t="shared" si="23"/>
        <v/>
      </c>
      <c r="Q159" s="53">
        <v>0</v>
      </c>
      <c r="R159" s="54">
        <v>28</v>
      </c>
      <c r="S159" s="51">
        <f t="shared" ref="S159:S189" si="30">IF(N159="",IF(R159&gt;0,SUM(R159),""),IF(SUM(R159)&gt;0,SUM(N159+R159),N159))</f>
        <v>70</v>
      </c>
      <c r="T159" s="55">
        <f t="shared" ref="T159:T189" si="31">IF((I159)&gt;0,R159/(I159),"")</f>
        <v>0.66666666666666663</v>
      </c>
    </row>
    <row r="160" spans="1:20" ht="25.5">
      <c r="A160" s="2" t="s">
        <v>159</v>
      </c>
      <c r="B160" s="2" t="s">
        <v>527</v>
      </c>
      <c r="C160" s="1" t="s">
        <v>396</v>
      </c>
      <c r="D160" s="1" t="s">
        <v>397</v>
      </c>
      <c r="E160" s="57"/>
      <c r="F160" s="57"/>
      <c r="G160" s="57"/>
      <c r="H160" s="57"/>
      <c r="I160" s="120">
        <v>1932</v>
      </c>
      <c r="J160" s="58">
        <v>472</v>
      </c>
      <c r="K160" s="50">
        <f t="shared" si="24"/>
        <v>0.2443064182194617</v>
      </c>
      <c r="L160" s="58">
        <v>2272</v>
      </c>
      <c r="M160" s="58">
        <v>340</v>
      </c>
      <c r="N160" s="110">
        <f t="shared" si="29"/>
        <v>1932</v>
      </c>
      <c r="O160" s="51">
        <f t="shared" si="22"/>
        <v>2272</v>
      </c>
      <c r="P160" s="52">
        <f t="shared" si="23"/>
        <v>340</v>
      </c>
      <c r="Q160" s="53">
        <f t="shared" ref="Q160:Q191" si="32">IF(O160&lt;&gt;0,P160/O160,"")</f>
        <v>0.14964788732394366</v>
      </c>
      <c r="R160" s="54">
        <v>21</v>
      </c>
      <c r="S160" s="51">
        <f t="shared" si="30"/>
        <v>1953</v>
      </c>
      <c r="T160" s="55">
        <f t="shared" si="31"/>
        <v>1.0869565217391304E-2</v>
      </c>
    </row>
    <row r="161" spans="1:20" ht="25.5">
      <c r="A161" s="2" t="s">
        <v>159</v>
      </c>
      <c r="B161" s="2" t="s">
        <v>527</v>
      </c>
      <c r="C161" s="1" t="s">
        <v>396</v>
      </c>
      <c r="D161" s="1" t="s">
        <v>398</v>
      </c>
      <c r="E161" s="57">
        <v>1</v>
      </c>
      <c r="F161" s="57"/>
      <c r="G161" s="57">
        <v>1</v>
      </c>
      <c r="H161" s="57"/>
      <c r="I161" s="120">
        <v>3735</v>
      </c>
      <c r="J161" s="58">
        <v>823</v>
      </c>
      <c r="K161" s="50">
        <f t="shared" si="24"/>
        <v>0.22034805890227577</v>
      </c>
      <c r="L161" s="58">
        <v>4327</v>
      </c>
      <c r="M161" s="58">
        <v>592</v>
      </c>
      <c r="N161" s="110">
        <f t="shared" si="29"/>
        <v>3736</v>
      </c>
      <c r="O161" s="51">
        <f t="shared" si="22"/>
        <v>4328</v>
      </c>
      <c r="P161" s="52">
        <f t="shared" si="23"/>
        <v>592</v>
      </c>
      <c r="Q161" s="53">
        <f t="shared" si="32"/>
        <v>0.1367837338262477</v>
      </c>
      <c r="R161" s="54">
        <v>370</v>
      </c>
      <c r="S161" s="51">
        <f t="shared" si="30"/>
        <v>4106</v>
      </c>
      <c r="T161" s="55">
        <f t="shared" si="31"/>
        <v>9.906291834002677E-2</v>
      </c>
    </row>
    <row r="162" spans="1:20" ht="25.5">
      <c r="A162" s="2" t="s">
        <v>159</v>
      </c>
      <c r="B162" s="2" t="s">
        <v>534</v>
      </c>
      <c r="C162" s="1" t="s">
        <v>399</v>
      </c>
      <c r="D162" s="1" t="s">
        <v>400</v>
      </c>
      <c r="E162" s="57">
        <v>4</v>
      </c>
      <c r="F162" s="57"/>
      <c r="G162" s="57">
        <v>4</v>
      </c>
      <c r="H162" s="57"/>
      <c r="I162" s="120">
        <v>215</v>
      </c>
      <c r="J162" s="58">
        <v>12</v>
      </c>
      <c r="K162" s="50">
        <f t="shared" si="24"/>
        <v>5.5813953488372092E-2</v>
      </c>
      <c r="L162" s="58">
        <v>215</v>
      </c>
      <c r="M162" s="58"/>
      <c r="N162" s="110">
        <f t="shared" si="29"/>
        <v>219</v>
      </c>
      <c r="O162" s="51">
        <f t="shared" si="22"/>
        <v>219</v>
      </c>
      <c r="P162" s="52" t="str">
        <f t="shared" si="23"/>
        <v/>
      </c>
      <c r="Q162" s="53">
        <v>0</v>
      </c>
      <c r="R162" s="54">
        <v>24</v>
      </c>
      <c r="S162" s="51">
        <f t="shared" si="30"/>
        <v>243</v>
      </c>
      <c r="T162" s="55">
        <f t="shared" si="31"/>
        <v>0.11162790697674418</v>
      </c>
    </row>
    <row r="163" spans="1:20" ht="25.5">
      <c r="A163" s="2" t="s">
        <v>159</v>
      </c>
      <c r="B163" s="2" t="s">
        <v>529</v>
      </c>
      <c r="C163" s="1" t="s">
        <v>403</v>
      </c>
      <c r="D163" s="1" t="s">
        <v>404</v>
      </c>
      <c r="E163" s="57">
        <v>2</v>
      </c>
      <c r="F163" s="57"/>
      <c r="G163" s="57">
        <v>2</v>
      </c>
      <c r="H163" s="57"/>
      <c r="I163" s="120">
        <v>1257</v>
      </c>
      <c r="J163" s="58">
        <v>200</v>
      </c>
      <c r="K163" s="50">
        <f t="shared" si="24"/>
        <v>0.15910898965791567</v>
      </c>
      <c r="L163" s="58">
        <v>1444</v>
      </c>
      <c r="M163" s="58">
        <v>187</v>
      </c>
      <c r="N163" s="110">
        <f t="shared" si="29"/>
        <v>1259</v>
      </c>
      <c r="O163" s="51">
        <f t="shared" si="22"/>
        <v>1446</v>
      </c>
      <c r="P163" s="52">
        <f t="shared" si="23"/>
        <v>187</v>
      </c>
      <c r="Q163" s="53">
        <f t="shared" si="32"/>
        <v>0.12932226832641772</v>
      </c>
      <c r="R163" s="54">
        <v>107</v>
      </c>
      <c r="S163" s="51">
        <f t="shared" si="30"/>
        <v>1366</v>
      </c>
      <c r="T163" s="55">
        <f t="shared" si="31"/>
        <v>8.5123309466984889E-2</v>
      </c>
    </row>
    <row r="164" spans="1:20">
      <c r="A164" s="2" t="s">
        <v>159</v>
      </c>
      <c r="B164" s="2" t="s">
        <v>534</v>
      </c>
      <c r="C164" s="1" t="s">
        <v>405</v>
      </c>
      <c r="D164" s="1" t="s">
        <v>406</v>
      </c>
      <c r="E164" s="57">
        <v>3</v>
      </c>
      <c r="F164" s="57"/>
      <c r="G164" s="57">
        <v>5</v>
      </c>
      <c r="H164" s="57">
        <v>2</v>
      </c>
      <c r="I164" s="120">
        <v>34940</v>
      </c>
      <c r="J164" s="58">
        <v>3412</v>
      </c>
      <c r="K164" s="50">
        <f t="shared" si="24"/>
        <v>9.7653119633657692E-2</v>
      </c>
      <c r="L164" s="58">
        <v>37676</v>
      </c>
      <c r="M164" s="58">
        <v>2736</v>
      </c>
      <c r="N164" s="110">
        <f t="shared" si="29"/>
        <v>34943</v>
      </c>
      <c r="O164" s="51">
        <f t="shared" si="22"/>
        <v>37681</v>
      </c>
      <c r="P164" s="52">
        <f t="shared" si="23"/>
        <v>2738</v>
      </c>
      <c r="Q164" s="53">
        <f t="shared" si="32"/>
        <v>7.2662615111063936E-2</v>
      </c>
      <c r="R164" s="54">
        <v>11</v>
      </c>
      <c r="S164" s="51">
        <f t="shared" si="30"/>
        <v>34954</v>
      </c>
      <c r="T164" s="55">
        <f t="shared" si="31"/>
        <v>3.1482541499713797E-4</v>
      </c>
    </row>
    <row r="165" spans="1:20">
      <c r="A165" s="2" t="s">
        <v>159</v>
      </c>
      <c r="B165" s="2" t="s">
        <v>529</v>
      </c>
      <c r="C165" s="1" t="s">
        <v>409</v>
      </c>
      <c r="D165" s="1" t="s">
        <v>410</v>
      </c>
      <c r="E165" s="57">
        <v>102</v>
      </c>
      <c r="F165" s="57"/>
      <c r="G165" s="57">
        <v>115</v>
      </c>
      <c r="H165" s="57">
        <v>13</v>
      </c>
      <c r="I165" s="120">
        <v>5434</v>
      </c>
      <c r="J165" s="58">
        <v>1389</v>
      </c>
      <c r="K165" s="50">
        <f t="shared" si="24"/>
        <v>0.2556128082443872</v>
      </c>
      <c r="L165" s="58">
        <v>6460</v>
      </c>
      <c r="M165" s="58">
        <v>1026</v>
      </c>
      <c r="N165" s="110">
        <f t="shared" si="29"/>
        <v>5536</v>
      </c>
      <c r="O165" s="51">
        <f t="shared" si="22"/>
        <v>6575</v>
      </c>
      <c r="P165" s="52">
        <f t="shared" si="23"/>
        <v>1039</v>
      </c>
      <c r="Q165" s="53">
        <f t="shared" si="32"/>
        <v>0.15802281368821292</v>
      </c>
      <c r="R165" s="54">
        <v>4956</v>
      </c>
      <c r="S165" s="51">
        <f t="shared" si="30"/>
        <v>10492</v>
      </c>
      <c r="T165" s="55">
        <f t="shared" si="31"/>
        <v>0.91203533308796469</v>
      </c>
    </row>
    <row r="166" spans="1:20" ht="25.5">
      <c r="A166" s="2" t="s">
        <v>159</v>
      </c>
      <c r="B166" s="2" t="s">
        <v>537</v>
      </c>
      <c r="C166" s="1" t="s">
        <v>411</v>
      </c>
      <c r="D166" s="1" t="s">
        <v>412</v>
      </c>
      <c r="E166" s="57">
        <v>5</v>
      </c>
      <c r="F166" s="57"/>
      <c r="G166" s="57">
        <v>6</v>
      </c>
      <c r="H166" s="57">
        <v>1</v>
      </c>
      <c r="I166" s="120">
        <v>1267</v>
      </c>
      <c r="J166" s="58">
        <v>133</v>
      </c>
      <c r="K166" s="50">
        <f t="shared" si="24"/>
        <v>0.10497237569060773</v>
      </c>
      <c r="L166" s="58">
        <v>1268</v>
      </c>
      <c r="M166" s="58">
        <v>1</v>
      </c>
      <c r="N166" s="110">
        <f t="shared" si="29"/>
        <v>1272</v>
      </c>
      <c r="O166" s="51">
        <f t="shared" si="22"/>
        <v>1274</v>
      </c>
      <c r="P166" s="52">
        <f t="shared" si="23"/>
        <v>2</v>
      </c>
      <c r="Q166" s="53">
        <f t="shared" si="32"/>
        <v>1.5698587127158557E-3</v>
      </c>
      <c r="R166" s="54">
        <v>1226</v>
      </c>
      <c r="S166" s="51">
        <f t="shared" si="30"/>
        <v>2498</v>
      </c>
      <c r="T166" s="55">
        <f t="shared" si="31"/>
        <v>0.96764009471191792</v>
      </c>
    </row>
    <row r="167" spans="1:20">
      <c r="A167" s="2" t="s">
        <v>159</v>
      </c>
      <c r="B167" s="2" t="s">
        <v>527</v>
      </c>
      <c r="C167" s="1" t="s">
        <v>413</v>
      </c>
      <c r="D167" s="1" t="s">
        <v>414</v>
      </c>
      <c r="E167" s="57">
        <v>30</v>
      </c>
      <c r="F167" s="57"/>
      <c r="G167" s="57">
        <v>34</v>
      </c>
      <c r="H167" s="57">
        <v>4</v>
      </c>
      <c r="I167" s="120">
        <v>68823</v>
      </c>
      <c r="J167" s="58">
        <v>24190</v>
      </c>
      <c r="K167" s="50">
        <f t="shared" si="24"/>
        <v>0.35148133618121846</v>
      </c>
      <c r="L167" s="58">
        <v>77251</v>
      </c>
      <c r="M167" s="58">
        <v>8428</v>
      </c>
      <c r="N167" s="110">
        <f t="shared" si="29"/>
        <v>68853</v>
      </c>
      <c r="O167" s="51">
        <f t="shared" si="22"/>
        <v>77285</v>
      </c>
      <c r="P167" s="52">
        <f t="shared" si="23"/>
        <v>8432</v>
      </c>
      <c r="Q167" s="53">
        <f t="shared" si="32"/>
        <v>0.10910267192857605</v>
      </c>
      <c r="R167" s="54">
        <v>943</v>
      </c>
      <c r="S167" s="51">
        <f t="shared" si="30"/>
        <v>69796</v>
      </c>
      <c r="T167" s="55">
        <f t="shared" si="31"/>
        <v>1.3701814800284788E-2</v>
      </c>
    </row>
    <row r="168" spans="1:20">
      <c r="A168" s="2" t="s">
        <v>159</v>
      </c>
      <c r="B168" s="2" t="s">
        <v>526</v>
      </c>
      <c r="C168" s="1" t="s">
        <v>415</v>
      </c>
      <c r="D168" s="1" t="s">
        <v>416</v>
      </c>
      <c r="E168" s="57">
        <v>1</v>
      </c>
      <c r="F168" s="57"/>
      <c r="G168" s="57">
        <v>1</v>
      </c>
      <c r="H168" s="57"/>
      <c r="I168" s="120">
        <v>7854</v>
      </c>
      <c r="J168" s="58">
        <v>1424</v>
      </c>
      <c r="K168" s="50">
        <f t="shared" si="24"/>
        <v>0.18130888719124014</v>
      </c>
      <c r="L168" s="58">
        <v>8694</v>
      </c>
      <c r="M168" s="58">
        <v>840</v>
      </c>
      <c r="N168" s="110">
        <f t="shared" si="29"/>
        <v>7855</v>
      </c>
      <c r="O168" s="51">
        <f t="shared" si="22"/>
        <v>8695</v>
      </c>
      <c r="P168" s="52">
        <f t="shared" si="23"/>
        <v>840</v>
      </c>
      <c r="Q168" s="53">
        <f t="shared" si="32"/>
        <v>9.6607245543415751E-2</v>
      </c>
      <c r="R168" s="54">
        <v>36</v>
      </c>
      <c r="S168" s="51">
        <f t="shared" si="30"/>
        <v>7891</v>
      </c>
      <c r="T168" s="55">
        <f t="shared" si="31"/>
        <v>4.5836516424751722E-3</v>
      </c>
    </row>
    <row r="169" spans="1:20">
      <c r="A169" s="2" t="s">
        <v>159</v>
      </c>
      <c r="B169" s="2" t="s">
        <v>526</v>
      </c>
      <c r="C169" s="1" t="s">
        <v>415</v>
      </c>
      <c r="D169" s="1" t="s">
        <v>418</v>
      </c>
      <c r="E169" s="57">
        <v>1</v>
      </c>
      <c r="F169" s="57"/>
      <c r="G169" s="57">
        <v>1</v>
      </c>
      <c r="H169" s="57"/>
      <c r="I169" s="120">
        <v>106059</v>
      </c>
      <c r="J169" s="58">
        <v>19043</v>
      </c>
      <c r="K169" s="50">
        <f t="shared" si="24"/>
        <v>0.17955100462949866</v>
      </c>
      <c r="L169" s="58">
        <v>109225</v>
      </c>
      <c r="M169" s="58">
        <v>3166</v>
      </c>
      <c r="N169" s="110">
        <f t="shared" si="29"/>
        <v>106060</v>
      </c>
      <c r="O169" s="51">
        <f t="shared" si="22"/>
        <v>109226</v>
      </c>
      <c r="P169" s="52">
        <f t="shared" si="23"/>
        <v>3166</v>
      </c>
      <c r="Q169" s="53">
        <f t="shared" si="32"/>
        <v>2.898577261824108E-2</v>
      </c>
      <c r="R169" s="54">
        <v>34</v>
      </c>
      <c r="S169" s="51">
        <f t="shared" si="30"/>
        <v>106094</v>
      </c>
      <c r="T169" s="55">
        <f t="shared" si="31"/>
        <v>3.2057628301228563E-4</v>
      </c>
    </row>
    <row r="170" spans="1:20">
      <c r="A170" s="2" t="s">
        <v>159</v>
      </c>
      <c r="B170" s="2" t="s">
        <v>536</v>
      </c>
      <c r="C170" s="1" t="s">
        <v>420</v>
      </c>
      <c r="D170" s="1" t="s">
        <v>421</v>
      </c>
      <c r="E170" s="57"/>
      <c r="F170" s="57"/>
      <c r="G170" s="57"/>
      <c r="H170" s="57"/>
      <c r="I170" s="120">
        <v>620</v>
      </c>
      <c r="J170" s="58">
        <v>54</v>
      </c>
      <c r="K170" s="50">
        <f t="shared" si="24"/>
        <v>8.7096774193548387E-2</v>
      </c>
      <c r="L170" s="58">
        <v>622</v>
      </c>
      <c r="M170" s="58">
        <v>2</v>
      </c>
      <c r="N170" s="110">
        <f t="shared" si="29"/>
        <v>620</v>
      </c>
      <c r="O170" s="51">
        <f t="shared" si="22"/>
        <v>622</v>
      </c>
      <c r="P170" s="52">
        <f t="shared" si="23"/>
        <v>2</v>
      </c>
      <c r="Q170" s="53">
        <f t="shared" si="32"/>
        <v>3.2154340836012861E-3</v>
      </c>
      <c r="R170" s="54">
        <v>503</v>
      </c>
      <c r="S170" s="51">
        <f t="shared" si="30"/>
        <v>1123</v>
      </c>
      <c r="T170" s="55">
        <f t="shared" si="31"/>
        <v>0.81129032258064515</v>
      </c>
    </row>
    <row r="171" spans="1:20">
      <c r="A171" s="2" t="s">
        <v>159</v>
      </c>
      <c r="B171" s="2" t="s">
        <v>529</v>
      </c>
      <c r="C171" s="1" t="s">
        <v>422</v>
      </c>
      <c r="D171" s="1" t="s">
        <v>423</v>
      </c>
      <c r="E171" s="57"/>
      <c r="F171" s="57"/>
      <c r="G171" s="57"/>
      <c r="H171" s="57"/>
      <c r="I171" s="120">
        <v>1249</v>
      </c>
      <c r="J171" s="58">
        <v>198</v>
      </c>
      <c r="K171" s="50">
        <f t="shared" si="24"/>
        <v>0.15852682145716573</v>
      </c>
      <c r="L171" s="58">
        <v>1386</v>
      </c>
      <c r="M171" s="58">
        <v>137</v>
      </c>
      <c r="N171" s="110">
        <f t="shared" si="29"/>
        <v>1249</v>
      </c>
      <c r="O171" s="51">
        <f t="shared" si="22"/>
        <v>1386</v>
      </c>
      <c r="P171" s="52">
        <f t="shared" si="23"/>
        <v>137</v>
      </c>
      <c r="Q171" s="53">
        <f t="shared" si="32"/>
        <v>9.8845598845598848E-2</v>
      </c>
      <c r="R171" s="54">
        <v>93</v>
      </c>
      <c r="S171" s="51">
        <f t="shared" si="30"/>
        <v>1342</v>
      </c>
      <c r="T171" s="55">
        <f t="shared" si="31"/>
        <v>7.4459567654123301E-2</v>
      </c>
    </row>
    <row r="172" spans="1:20">
      <c r="A172" s="2" t="s">
        <v>159</v>
      </c>
      <c r="B172" s="2" t="s">
        <v>531</v>
      </c>
      <c r="C172" s="1" t="s">
        <v>424</v>
      </c>
      <c r="D172" s="1" t="s">
        <v>427</v>
      </c>
      <c r="E172" s="57">
        <v>4</v>
      </c>
      <c r="F172" s="57"/>
      <c r="G172" s="57">
        <v>5</v>
      </c>
      <c r="H172" s="57">
        <v>1</v>
      </c>
      <c r="I172" s="120">
        <v>41739</v>
      </c>
      <c r="J172" s="58">
        <v>6674</v>
      </c>
      <c r="K172" s="50">
        <f t="shared" si="24"/>
        <v>0.15989841634921775</v>
      </c>
      <c r="L172" s="58">
        <v>42586</v>
      </c>
      <c r="M172" s="58">
        <v>847</v>
      </c>
      <c r="N172" s="110">
        <f t="shared" si="29"/>
        <v>41743</v>
      </c>
      <c r="O172" s="51">
        <f t="shared" si="22"/>
        <v>42591</v>
      </c>
      <c r="P172" s="52">
        <f t="shared" si="23"/>
        <v>848</v>
      </c>
      <c r="Q172" s="53">
        <f t="shared" si="32"/>
        <v>1.9910309689840578E-2</v>
      </c>
      <c r="R172" s="54">
        <v>71</v>
      </c>
      <c r="S172" s="51">
        <f t="shared" si="30"/>
        <v>41814</v>
      </c>
      <c r="T172" s="55">
        <f t="shared" si="31"/>
        <v>1.7010469824384868E-3</v>
      </c>
    </row>
    <row r="173" spans="1:20" ht="25.5">
      <c r="A173" s="2" t="s">
        <v>159</v>
      </c>
      <c r="B173" s="2" t="s">
        <v>533</v>
      </c>
      <c r="C173" s="1" t="s">
        <v>433</v>
      </c>
      <c r="D173" s="1" t="s">
        <v>434</v>
      </c>
      <c r="E173" s="57">
        <v>2</v>
      </c>
      <c r="F173" s="57"/>
      <c r="G173" s="57">
        <v>2</v>
      </c>
      <c r="H173" s="57"/>
      <c r="I173" s="120">
        <v>11420</v>
      </c>
      <c r="J173" s="58">
        <v>7767</v>
      </c>
      <c r="K173" s="50">
        <f t="shared" si="24"/>
        <v>0.68012259194395797</v>
      </c>
      <c r="L173" s="58">
        <v>11638</v>
      </c>
      <c r="M173" s="58">
        <v>218</v>
      </c>
      <c r="N173" s="110">
        <f t="shared" si="29"/>
        <v>11422</v>
      </c>
      <c r="O173" s="51">
        <f t="shared" si="22"/>
        <v>11640</v>
      </c>
      <c r="P173" s="52">
        <f t="shared" si="23"/>
        <v>218</v>
      </c>
      <c r="Q173" s="53">
        <f t="shared" si="32"/>
        <v>1.8728522336769759E-2</v>
      </c>
      <c r="R173" s="54">
        <v>737</v>
      </c>
      <c r="S173" s="51">
        <f t="shared" si="30"/>
        <v>12159</v>
      </c>
      <c r="T173" s="55">
        <f t="shared" si="31"/>
        <v>6.453590192644483E-2</v>
      </c>
    </row>
    <row r="174" spans="1:20" ht="25.5">
      <c r="A174" s="2" t="s">
        <v>159</v>
      </c>
      <c r="B174" s="2" t="s">
        <v>533</v>
      </c>
      <c r="C174" s="1" t="s">
        <v>433</v>
      </c>
      <c r="D174" s="1" t="s">
        <v>435</v>
      </c>
      <c r="E174" s="57">
        <v>59</v>
      </c>
      <c r="F174" s="57"/>
      <c r="G174" s="57">
        <v>60</v>
      </c>
      <c r="H174" s="57">
        <v>1</v>
      </c>
      <c r="I174" s="120">
        <v>13202</v>
      </c>
      <c r="J174" s="58">
        <v>3490</v>
      </c>
      <c r="K174" s="50">
        <f t="shared" si="24"/>
        <v>0.26435388577488261</v>
      </c>
      <c r="L174" s="58">
        <v>13622</v>
      </c>
      <c r="M174" s="58">
        <v>420</v>
      </c>
      <c r="N174" s="110">
        <f t="shared" si="29"/>
        <v>13261</v>
      </c>
      <c r="O174" s="51">
        <f t="shared" si="22"/>
        <v>13682</v>
      </c>
      <c r="P174" s="52">
        <f t="shared" si="23"/>
        <v>421</v>
      </c>
      <c r="Q174" s="53">
        <f t="shared" si="32"/>
        <v>3.0770355211226428E-2</v>
      </c>
      <c r="R174" s="54">
        <v>753</v>
      </c>
      <c r="S174" s="51">
        <f t="shared" si="30"/>
        <v>14014</v>
      </c>
      <c r="T174" s="55">
        <f t="shared" si="31"/>
        <v>5.7036812604150888E-2</v>
      </c>
    </row>
    <row r="175" spans="1:20">
      <c r="A175" s="2" t="s">
        <v>159</v>
      </c>
      <c r="B175" s="2" t="s">
        <v>528</v>
      </c>
      <c r="C175" s="1" t="s">
        <v>436</v>
      </c>
      <c r="D175" s="1" t="s">
        <v>437</v>
      </c>
      <c r="E175" s="57">
        <v>2</v>
      </c>
      <c r="F175" s="57"/>
      <c r="G175" s="57">
        <v>2</v>
      </c>
      <c r="H175" s="57"/>
      <c r="I175" s="120">
        <v>2104</v>
      </c>
      <c r="J175" s="58">
        <v>180</v>
      </c>
      <c r="K175" s="50">
        <f t="shared" si="24"/>
        <v>8.5551330798479083E-2</v>
      </c>
      <c r="L175" s="58">
        <v>2191</v>
      </c>
      <c r="M175" s="58">
        <v>87</v>
      </c>
      <c r="N175" s="110">
        <f t="shared" si="29"/>
        <v>2106</v>
      </c>
      <c r="O175" s="51">
        <f t="shared" si="22"/>
        <v>2193</v>
      </c>
      <c r="P175" s="52">
        <f t="shared" si="23"/>
        <v>87</v>
      </c>
      <c r="Q175" s="53">
        <f t="shared" si="32"/>
        <v>3.9671682626538987E-2</v>
      </c>
      <c r="R175" s="54">
        <v>118</v>
      </c>
      <c r="S175" s="51">
        <f t="shared" si="30"/>
        <v>2224</v>
      </c>
      <c r="T175" s="55">
        <f t="shared" si="31"/>
        <v>5.6083650190114069E-2</v>
      </c>
    </row>
    <row r="176" spans="1:20">
      <c r="A176" s="2" t="s">
        <v>159</v>
      </c>
      <c r="B176" s="2" t="s">
        <v>528</v>
      </c>
      <c r="C176" s="1" t="s">
        <v>436</v>
      </c>
      <c r="D176" s="1" t="s">
        <v>438</v>
      </c>
      <c r="E176" s="57"/>
      <c r="F176" s="57"/>
      <c r="G176" s="57"/>
      <c r="H176" s="57"/>
      <c r="I176" s="120">
        <v>69248</v>
      </c>
      <c r="J176" s="58">
        <v>18380</v>
      </c>
      <c r="K176" s="50">
        <f t="shared" si="24"/>
        <v>0.26542282809611828</v>
      </c>
      <c r="L176" s="58">
        <v>71997</v>
      </c>
      <c r="M176" s="58">
        <v>2749</v>
      </c>
      <c r="N176" s="110">
        <f t="shared" si="29"/>
        <v>69248</v>
      </c>
      <c r="O176" s="51">
        <f t="shared" si="22"/>
        <v>71997</v>
      </c>
      <c r="P176" s="52">
        <f t="shared" si="23"/>
        <v>2749</v>
      </c>
      <c r="Q176" s="53">
        <f t="shared" si="32"/>
        <v>3.8182146478325484E-2</v>
      </c>
      <c r="R176" s="54">
        <v>1775</v>
      </c>
      <c r="S176" s="51">
        <f t="shared" si="30"/>
        <v>71023</v>
      </c>
      <c r="T176" s="55">
        <f t="shared" si="31"/>
        <v>2.5632509242144177E-2</v>
      </c>
    </row>
    <row r="177" spans="1:20">
      <c r="A177" s="2" t="s">
        <v>159</v>
      </c>
      <c r="B177" s="2" t="s">
        <v>530</v>
      </c>
      <c r="C177" s="1" t="s">
        <v>440</v>
      </c>
      <c r="D177" s="1" t="s">
        <v>441</v>
      </c>
      <c r="E177" s="57"/>
      <c r="F177" s="57"/>
      <c r="G177" s="57"/>
      <c r="H177" s="57"/>
      <c r="I177" s="120">
        <v>13</v>
      </c>
      <c r="J177" s="58"/>
      <c r="K177" s="50">
        <f t="shared" si="24"/>
        <v>0</v>
      </c>
      <c r="L177" s="58">
        <v>13</v>
      </c>
      <c r="M177" s="58"/>
      <c r="N177" s="110">
        <f t="shared" si="29"/>
        <v>13</v>
      </c>
      <c r="O177" s="51">
        <f t="shared" si="22"/>
        <v>13</v>
      </c>
      <c r="P177" s="52" t="str">
        <f t="shared" si="23"/>
        <v/>
      </c>
      <c r="Q177" s="53">
        <v>0</v>
      </c>
      <c r="R177" s="54"/>
      <c r="S177" s="51">
        <f t="shared" si="30"/>
        <v>13</v>
      </c>
      <c r="T177" s="55">
        <f t="shared" si="31"/>
        <v>0</v>
      </c>
    </row>
    <row r="178" spans="1:20">
      <c r="A178" s="2" t="s">
        <v>159</v>
      </c>
      <c r="B178" s="2" t="s">
        <v>535</v>
      </c>
      <c r="C178" s="1" t="s">
        <v>442</v>
      </c>
      <c r="D178" s="1" t="s">
        <v>443</v>
      </c>
      <c r="E178" s="57"/>
      <c r="F178" s="57"/>
      <c r="G178" s="57"/>
      <c r="H178" s="57"/>
      <c r="I178" s="120">
        <v>906</v>
      </c>
      <c r="J178" s="58">
        <v>43</v>
      </c>
      <c r="K178" s="50">
        <f t="shared" si="24"/>
        <v>4.7461368653421633E-2</v>
      </c>
      <c r="L178" s="58">
        <v>919</v>
      </c>
      <c r="M178" s="58">
        <v>13</v>
      </c>
      <c r="N178" s="110">
        <f t="shared" si="29"/>
        <v>906</v>
      </c>
      <c r="O178" s="51">
        <f t="shared" si="22"/>
        <v>919</v>
      </c>
      <c r="P178" s="52">
        <f t="shared" si="23"/>
        <v>13</v>
      </c>
      <c r="Q178" s="53">
        <f t="shared" si="32"/>
        <v>1.4145810663764961E-2</v>
      </c>
      <c r="R178" s="54">
        <v>109</v>
      </c>
      <c r="S178" s="51">
        <f t="shared" si="30"/>
        <v>1015</v>
      </c>
      <c r="T178" s="55">
        <f t="shared" si="31"/>
        <v>0.12030905077262694</v>
      </c>
    </row>
    <row r="179" spans="1:20">
      <c r="A179" s="2" t="s">
        <v>159</v>
      </c>
      <c r="B179" s="2" t="s">
        <v>535</v>
      </c>
      <c r="C179" s="1" t="s">
        <v>442</v>
      </c>
      <c r="D179" s="1" t="s">
        <v>444</v>
      </c>
      <c r="E179" s="57">
        <v>1</v>
      </c>
      <c r="F179" s="57"/>
      <c r="G179" s="57">
        <v>1</v>
      </c>
      <c r="H179" s="57"/>
      <c r="I179" s="120">
        <v>1306</v>
      </c>
      <c r="J179" s="58">
        <v>49</v>
      </c>
      <c r="K179" s="50">
        <f t="shared" si="24"/>
        <v>3.7519142419601838E-2</v>
      </c>
      <c r="L179" s="58">
        <v>1327</v>
      </c>
      <c r="M179" s="58">
        <v>21</v>
      </c>
      <c r="N179" s="110">
        <f t="shared" si="29"/>
        <v>1307</v>
      </c>
      <c r="O179" s="51">
        <f t="shared" si="22"/>
        <v>1328</v>
      </c>
      <c r="P179" s="52">
        <f t="shared" si="23"/>
        <v>21</v>
      </c>
      <c r="Q179" s="53">
        <f t="shared" si="32"/>
        <v>1.5813253012048192E-2</v>
      </c>
      <c r="R179" s="54">
        <v>150</v>
      </c>
      <c r="S179" s="51">
        <f t="shared" si="30"/>
        <v>1457</v>
      </c>
      <c r="T179" s="55">
        <f t="shared" si="31"/>
        <v>0.11485451761102604</v>
      </c>
    </row>
    <row r="180" spans="1:20">
      <c r="A180" s="2" t="s">
        <v>159</v>
      </c>
      <c r="B180" s="2" t="s">
        <v>535</v>
      </c>
      <c r="C180" s="1" t="s">
        <v>442</v>
      </c>
      <c r="D180" s="1" t="s">
        <v>445</v>
      </c>
      <c r="E180" s="57">
        <v>7</v>
      </c>
      <c r="F180" s="57"/>
      <c r="G180" s="57">
        <v>7</v>
      </c>
      <c r="H180" s="57"/>
      <c r="I180" s="120">
        <v>2340</v>
      </c>
      <c r="J180" s="58">
        <v>1106</v>
      </c>
      <c r="K180" s="50">
        <f t="shared" si="24"/>
        <v>0.47264957264957264</v>
      </c>
      <c r="L180" s="58">
        <v>2378</v>
      </c>
      <c r="M180" s="58">
        <v>38</v>
      </c>
      <c r="N180" s="110">
        <f t="shared" si="29"/>
        <v>2347</v>
      </c>
      <c r="O180" s="51">
        <f t="shared" si="22"/>
        <v>2385</v>
      </c>
      <c r="P180" s="52">
        <f t="shared" si="23"/>
        <v>38</v>
      </c>
      <c r="Q180" s="53">
        <f t="shared" si="32"/>
        <v>1.5932914046121592E-2</v>
      </c>
      <c r="R180" s="54">
        <v>236</v>
      </c>
      <c r="S180" s="51">
        <f t="shared" si="30"/>
        <v>2583</v>
      </c>
      <c r="T180" s="55">
        <f t="shared" si="31"/>
        <v>0.10085470085470086</v>
      </c>
    </row>
    <row r="181" spans="1:20">
      <c r="A181" s="2" t="s">
        <v>159</v>
      </c>
      <c r="B181" s="2" t="s">
        <v>535</v>
      </c>
      <c r="C181" s="1" t="s">
        <v>442</v>
      </c>
      <c r="D181" s="1" t="s">
        <v>447</v>
      </c>
      <c r="E181" s="57">
        <v>55</v>
      </c>
      <c r="F181" s="57"/>
      <c r="G181" s="57">
        <v>55</v>
      </c>
      <c r="H181" s="57"/>
      <c r="I181" s="120">
        <v>1968</v>
      </c>
      <c r="J181" s="58">
        <v>145</v>
      </c>
      <c r="K181" s="50">
        <f t="shared" si="24"/>
        <v>7.3678861788617891E-2</v>
      </c>
      <c r="L181" s="58">
        <v>1998</v>
      </c>
      <c r="M181" s="58">
        <v>30</v>
      </c>
      <c r="N181" s="110">
        <f t="shared" si="29"/>
        <v>2023</v>
      </c>
      <c r="O181" s="51">
        <f t="shared" si="22"/>
        <v>2053</v>
      </c>
      <c r="P181" s="52">
        <f t="shared" si="23"/>
        <v>30</v>
      </c>
      <c r="Q181" s="53">
        <f t="shared" si="32"/>
        <v>1.4612761811982464E-2</v>
      </c>
      <c r="R181" s="54">
        <v>306</v>
      </c>
      <c r="S181" s="51">
        <f t="shared" si="30"/>
        <v>2329</v>
      </c>
      <c r="T181" s="55">
        <f t="shared" si="31"/>
        <v>0.15548780487804878</v>
      </c>
    </row>
    <row r="182" spans="1:20">
      <c r="A182" s="2" t="s">
        <v>159</v>
      </c>
      <c r="B182" s="2" t="s">
        <v>535</v>
      </c>
      <c r="C182" s="1" t="s">
        <v>442</v>
      </c>
      <c r="D182" s="1" t="s">
        <v>448</v>
      </c>
      <c r="E182" s="57">
        <v>2</v>
      </c>
      <c r="F182" s="57"/>
      <c r="G182" s="57">
        <v>2</v>
      </c>
      <c r="H182" s="57"/>
      <c r="I182" s="120">
        <v>1736</v>
      </c>
      <c r="J182" s="58">
        <v>114</v>
      </c>
      <c r="K182" s="50">
        <f t="shared" si="24"/>
        <v>6.5668202764976952E-2</v>
      </c>
      <c r="L182" s="58">
        <v>1744</v>
      </c>
      <c r="M182" s="58">
        <v>8</v>
      </c>
      <c r="N182" s="110">
        <f t="shared" si="29"/>
        <v>1738</v>
      </c>
      <c r="O182" s="51">
        <f t="shared" si="22"/>
        <v>1746</v>
      </c>
      <c r="P182" s="52">
        <f t="shared" si="23"/>
        <v>8</v>
      </c>
      <c r="Q182" s="53">
        <f t="shared" si="32"/>
        <v>4.5819014891179842E-3</v>
      </c>
      <c r="R182" s="54">
        <v>124</v>
      </c>
      <c r="S182" s="51">
        <f t="shared" si="30"/>
        <v>1862</v>
      </c>
      <c r="T182" s="55">
        <f t="shared" si="31"/>
        <v>7.1428571428571425E-2</v>
      </c>
    </row>
    <row r="183" spans="1:20">
      <c r="A183" s="2" t="s">
        <v>159</v>
      </c>
      <c r="B183" s="2" t="s">
        <v>535</v>
      </c>
      <c r="C183" s="1" t="s">
        <v>442</v>
      </c>
      <c r="D183" s="1" t="s">
        <v>449</v>
      </c>
      <c r="E183" s="57">
        <v>28</v>
      </c>
      <c r="F183" s="57"/>
      <c r="G183" s="57">
        <v>28</v>
      </c>
      <c r="H183" s="57"/>
      <c r="I183" s="120">
        <v>2449</v>
      </c>
      <c r="J183" s="58">
        <v>671</v>
      </c>
      <c r="K183" s="50">
        <f t="shared" si="24"/>
        <v>0.27398938342180484</v>
      </c>
      <c r="L183" s="58">
        <v>2461</v>
      </c>
      <c r="M183" s="58">
        <v>12</v>
      </c>
      <c r="N183" s="110">
        <f t="shared" si="29"/>
        <v>2477</v>
      </c>
      <c r="O183" s="51">
        <f t="shared" si="22"/>
        <v>2489</v>
      </c>
      <c r="P183" s="52">
        <f t="shared" si="23"/>
        <v>12</v>
      </c>
      <c r="Q183" s="53">
        <f t="shared" si="32"/>
        <v>4.8212133386902369E-3</v>
      </c>
      <c r="R183" s="54">
        <v>315</v>
      </c>
      <c r="S183" s="51">
        <f t="shared" si="30"/>
        <v>2792</v>
      </c>
      <c r="T183" s="55">
        <f t="shared" si="31"/>
        <v>0.12862392813393222</v>
      </c>
    </row>
    <row r="184" spans="1:20">
      <c r="A184" s="2" t="s">
        <v>159</v>
      </c>
      <c r="B184" s="2" t="s">
        <v>535</v>
      </c>
      <c r="C184" s="1" t="s">
        <v>442</v>
      </c>
      <c r="D184" s="1" t="s">
        <v>451</v>
      </c>
      <c r="E184" s="57">
        <v>6</v>
      </c>
      <c r="F184" s="57"/>
      <c r="G184" s="57">
        <v>6</v>
      </c>
      <c r="H184" s="57"/>
      <c r="I184" s="120">
        <v>3827</v>
      </c>
      <c r="J184" s="58">
        <v>700</v>
      </c>
      <c r="K184" s="50">
        <f t="shared" si="24"/>
        <v>0.18291089626339169</v>
      </c>
      <c r="L184" s="58">
        <v>4488</v>
      </c>
      <c r="M184" s="58">
        <v>661</v>
      </c>
      <c r="N184" s="110">
        <f t="shared" si="29"/>
        <v>3833</v>
      </c>
      <c r="O184" s="51">
        <f t="shared" si="22"/>
        <v>4494</v>
      </c>
      <c r="P184" s="52">
        <f t="shared" si="23"/>
        <v>661</v>
      </c>
      <c r="Q184" s="53">
        <f t="shared" si="32"/>
        <v>0.14708500222518914</v>
      </c>
      <c r="R184" s="54">
        <v>476</v>
      </c>
      <c r="S184" s="51">
        <f t="shared" si="30"/>
        <v>4309</v>
      </c>
      <c r="T184" s="55">
        <f t="shared" si="31"/>
        <v>0.12437940945910635</v>
      </c>
    </row>
    <row r="185" spans="1:20">
      <c r="A185" s="2" t="s">
        <v>159</v>
      </c>
      <c r="B185" s="2" t="s">
        <v>535</v>
      </c>
      <c r="C185" s="1" t="s">
        <v>442</v>
      </c>
      <c r="D185" s="1" t="s">
        <v>452</v>
      </c>
      <c r="E185" s="57"/>
      <c r="F185" s="57"/>
      <c r="G185" s="57"/>
      <c r="H185" s="57"/>
      <c r="I185" s="120">
        <v>2206</v>
      </c>
      <c r="J185" s="58">
        <v>299</v>
      </c>
      <c r="K185" s="50">
        <f t="shared" si="24"/>
        <v>0.13553943789664552</v>
      </c>
      <c r="L185" s="58">
        <v>2243</v>
      </c>
      <c r="M185" s="58">
        <v>37</v>
      </c>
      <c r="N185" s="110">
        <f t="shared" si="29"/>
        <v>2206</v>
      </c>
      <c r="O185" s="51">
        <f t="shared" si="22"/>
        <v>2243</v>
      </c>
      <c r="P185" s="52">
        <f t="shared" si="23"/>
        <v>37</v>
      </c>
      <c r="Q185" s="53">
        <f t="shared" si="32"/>
        <v>1.6495764600980831E-2</v>
      </c>
      <c r="R185" s="54">
        <v>122</v>
      </c>
      <c r="S185" s="51">
        <f t="shared" si="30"/>
        <v>2328</v>
      </c>
      <c r="T185" s="55">
        <f t="shared" si="31"/>
        <v>5.5303717135086132E-2</v>
      </c>
    </row>
    <row r="186" spans="1:20">
      <c r="A186" s="2" t="s">
        <v>159</v>
      </c>
      <c r="B186" s="2" t="s">
        <v>535</v>
      </c>
      <c r="C186" s="1" t="s">
        <v>442</v>
      </c>
      <c r="D186" s="1" t="s">
        <v>454</v>
      </c>
      <c r="E186" s="57">
        <v>70</v>
      </c>
      <c r="F186" s="57"/>
      <c r="G186" s="57">
        <v>70</v>
      </c>
      <c r="H186" s="57"/>
      <c r="I186" s="120">
        <v>10014</v>
      </c>
      <c r="J186" s="58">
        <v>7526</v>
      </c>
      <c r="K186" s="50">
        <f t="shared" si="24"/>
        <v>0.75154783303375272</v>
      </c>
      <c r="L186" s="58">
        <v>10234</v>
      </c>
      <c r="M186" s="58">
        <v>220</v>
      </c>
      <c r="N186" s="110">
        <f t="shared" si="29"/>
        <v>10084</v>
      </c>
      <c r="O186" s="51">
        <f t="shared" si="22"/>
        <v>10304</v>
      </c>
      <c r="P186" s="52">
        <f t="shared" si="23"/>
        <v>220</v>
      </c>
      <c r="Q186" s="53">
        <f t="shared" si="32"/>
        <v>2.1350931677018632E-2</v>
      </c>
      <c r="R186" s="54">
        <v>368</v>
      </c>
      <c r="S186" s="51">
        <f t="shared" si="30"/>
        <v>10452</v>
      </c>
      <c r="T186" s="55">
        <f t="shared" si="31"/>
        <v>3.6748552027161971E-2</v>
      </c>
    </row>
    <row r="187" spans="1:20">
      <c r="A187" s="2" t="s">
        <v>159</v>
      </c>
      <c r="B187" s="2" t="s">
        <v>536</v>
      </c>
      <c r="C187" s="1" t="s">
        <v>455</v>
      </c>
      <c r="D187" s="1" t="s">
        <v>456</v>
      </c>
      <c r="E187" s="57"/>
      <c r="F187" s="57"/>
      <c r="G187" s="57"/>
      <c r="H187" s="57"/>
      <c r="I187" s="120">
        <v>2172</v>
      </c>
      <c r="J187" s="58">
        <v>113</v>
      </c>
      <c r="K187" s="50">
        <f t="shared" si="24"/>
        <v>5.2025782688766113E-2</v>
      </c>
      <c r="L187" s="58">
        <v>2424</v>
      </c>
      <c r="M187" s="58">
        <v>252</v>
      </c>
      <c r="N187" s="110">
        <f t="shared" si="29"/>
        <v>2172</v>
      </c>
      <c r="O187" s="51">
        <f t="shared" si="22"/>
        <v>2424</v>
      </c>
      <c r="P187" s="52">
        <f t="shared" si="23"/>
        <v>252</v>
      </c>
      <c r="Q187" s="53">
        <f t="shared" si="32"/>
        <v>0.10396039603960396</v>
      </c>
      <c r="R187" s="54">
        <v>143</v>
      </c>
      <c r="S187" s="51">
        <f t="shared" si="30"/>
        <v>2315</v>
      </c>
      <c r="T187" s="55">
        <f t="shared" si="31"/>
        <v>6.5837937384898709E-2</v>
      </c>
    </row>
    <row r="188" spans="1:20">
      <c r="A188" s="2" t="s">
        <v>159</v>
      </c>
      <c r="B188" s="2" t="s">
        <v>532</v>
      </c>
      <c r="C188" s="1" t="s">
        <v>457</v>
      </c>
      <c r="D188" s="1" t="s">
        <v>458</v>
      </c>
      <c r="E188" s="57"/>
      <c r="F188" s="57"/>
      <c r="G188" s="57"/>
      <c r="H188" s="57"/>
      <c r="I188" s="120">
        <v>209</v>
      </c>
      <c r="J188" s="58">
        <v>52</v>
      </c>
      <c r="K188" s="50">
        <f t="shared" si="24"/>
        <v>0.24880382775119617</v>
      </c>
      <c r="L188" s="58">
        <v>209</v>
      </c>
      <c r="M188" s="58"/>
      <c r="N188" s="110">
        <f t="shared" si="29"/>
        <v>209</v>
      </c>
      <c r="O188" s="51">
        <f t="shared" si="22"/>
        <v>209</v>
      </c>
      <c r="P188" s="52" t="str">
        <f t="shared" si="23"/>
        <v/>
      </c>
      <c r="Q188" s="53">
        <v>0</v>
      </c>
      <c r="R188" s="54">
        <v>203</v>
      </c>
      <c r="S188" s="51">
        <f t="shared" si="30"/>
        <v>412</v>
      </c>
      <c r="T188" s="55">
        <f t="shared" si="31"/>
        <v>0.9712918660287081</v>
      </c>
    </row>
    <row r="189" spans="1:20">
      <c r="A189" s="2" t="s">
        <v>159</v>
      </c>
      <c r="B189" s="2" t="s">
        <v>530</v>
      </c>
      <c r="C189" s="1" t="s">
        <v>459</v>
      </c>
      <c r="D189" s="1" t="s">
        <v>460</v>
      </c>
      <c r="E189" s="57">
        <v>84</v>
      </c>
      <c r="F189" s="57"/>
      <c r="G189" s="57">
        <v>86</v>
      </c>
      <c r="H189" s="57">
        <v>2</v>
      </c>
      <c r="I189" s="120">
        <v>287</v>
      </c>
      <c r="J189" s="58">
        <v>19</v>
      </c>
      <c r="K189" s="50">
        <f t="shared" si="24"/>
        <v>6.6202090592334492E-2</v>
      </c>
      <c r="L189" s="58">
        <v>296</v>
      </c>
      <c r="M189" s="58">
        <v>9</v>
      </c>
      <c r="N189" s="110">
        <f t="shared" si="29"/>
        <v>371</v>
      </c>
      <c r="O189" s="51">
        <f t="shared" si="22"/>
        <v>382</v>
      </c>
      <c r="P189" s="52">
        <f t="shared" si="23"/>
        <v>11</v>
      </c>
      <c r="Q189" s="53">
        <f t="shared" si="32"/>
        <v>2.8795811518324606E-2</v>
      </c>
      <c r="R189" s="54">
        <v>29</v>
      </c>
      <c r="S189" s="51">
        <f t="shared" si="30"/>
        <v>400</v>
      </c>
      <c r="T189" s="55">
        <f t="shared" si="31"/>
        <v>0.10104529616724739</v>
      </c>
    </row>
    <row r="190" spans="1:20">
      <c r="A190" s="2" t="s">
        <v>159</v>
      </c>
      <c r="B190" s="2" t="s">
        <v>534</v>
      </c>
      <c r="C190" s="1" t="s">
        <v>461</v>
      </c>
      <c r="D190" s="1" t="s">
        <v>462</v>
      </c>
      <c r="E190" s="57">
        <v>1</v>
      </c>
      <c r="F190" s="57"/>
      <c r="G190" s="57">
        <v>1</v>
      </c>
      <c r="H190" s="57"/>
      <c r="I190" s="120">
        <v>7646</v>
      </c>
      <c r="J190" s="58">
        <v>2482</v>
      </c>
      <c r="K190" s="50">
        <f t="shared" si="24"/>
        <v>0.32461417734763276</v>
      </c>
      <c r="L190" s="58">
        <v>8062</v>
      </c>
      <c r="M190" s="58">
        <v>416</v>
      </c>
      <c r="N190" s="110">
        <f t="shared" ref="N190:N201" si="33">IF(SUM(E190,I190)&gt;0,SUM(E190,I190),"")</f>
        <v>7647</v>
      </c>
      <c r="O190" s="51">
        <f t="shared" si="22"/>
        <v>8063</v>
      </c>
      <c r="P190" s="52">
        <f t="shared" si="23"/>
        <v>416</v>
      </c>
      <c r="Q190" s="53">
        <f t="shared" si="32"/>
        <v>5.1593699615527719E-2</v>
      </c>
      <c r="R190" s="54">
        <v>69</v>
      </c>
      <c r="S190" s="51">
        <f>IF(N190="",IF(R190&gt;0,SUM(R190),""),IF(SUM(R190)&gt;0,SUM(N190+R190),N190))</f>
        <v>7716</v>
      </c>
      <c r="T190" s="55">
        <f>IF((I190)&gt;0,R190/(I190),"")</f>
        <v>9.0243264452001051E-3</v>
      </c>
    </row>
    <row r="191" spans="1:20">
      <c r="A191" s="2" t="s">
        <v>159</v>
      </c>
      <c r="B191" s="2" t="s">
        <v>534</v>
      </c>
      <c r="C191" s="1" t="s">
        <v>461</v>
      </c>
      <c r="D191" s="1" t="s">
        <v>463</v>
      </c>
      <c r="E191" s="57">
        <v>71</v>
      </c>
      <c r="F191" s="57"/>
      <c r="G191" s="57">
        <v>71</v>
      </c>
      <c r="H191" s="57"/>
      <c r="I191" s="120">
        <v>6551</v>
      </c>
      <c r="J191" s="58">
        <v>829</v>
      </c>
      <c r="K191" s="50">
        <f t="shared" si="24"/>
        <v>0.12654556556250954</v>
      </c>
      <c r="L191" s="58">
        <v>7396</v>
      </c>
      <c r="M191" s="58">
        <v>845</v>
      </c>
      <c r="N191" s="110">
        <f t="shared" si="33"/>
        <v>6622</v>
      </c>
      <c r="O191" s="51">
        <f t="shared" si="22"/>
        <v>7467</v>
      </c>
      <c r="P191" s="52">
        <f t="shared" si="23"/>
        <v>845</v>
      </c>
      <c r="Q191" s="53">
        <f t="shared" si="32"/>
        <v>0.11316459086647918</v>
      </c>
      <c r="R191" s="54">
        <v>46</v>
      </c>
      <c r="S191" s="51">
        <f>IF(N191="",IF(R191&gt;0,SUM(R191),""),IF(SUM(R191)&gt;0,SUM(N191+R191),N191))</f>
        <v>6668</v>
      </c>
      <c r="T191" s="55">
        <f>IF((I191)&gt;0,R191/(I191),"")</f>
        <v>7.0218287284384067E-3</v>
      </c>
    </row>
    <row r="192" spans="1:20">
      <c r="A192" s="2" t="s">
        <v>159</v>
      </c>
      <c r="B192" s="2" t="s">
        <v>533</v>
      </c>
      <c r="C192" s="1" t="s">
        <v>464</v>
      </c>
      <c r="D192" s="1" t="s">
        <v>465</v>
      </c>
      <c r="E192" s="57"/>
      <c r="F192" s="57"/>
      <c r="G192" s="57"/>
      <c r="H192" s="57"/>
      <c r="I192" s="120">
        <v>1469</v>
      </c>
      <c r="J192" s="58">
        <v>475</v>
      </c>
      <c r="K192" s="50">
        <f t="shared" si="24"/>
        <v>0.32334921715452691</v>
      </c>
      <c r="L192" s="58">
        <v>1697</v>
      </c>
      <c r="M192" s="58">
        <v>228</v>
      </c>
      <c r="N192" s="110">
        <f t="shared" si="33"/>
        <v>1469</v>
      </c>
      <c r="O192" s="51">
        <f t="shared" si="22"/>
        <v>1697</v>
      </c>
      <c r="P192" s="52">
        <f t="shared" si="23"/>
        <v>228</v>
      </c>
      <c r="Q192" s="53">
        <f>IF(O192&lt;&gt;0,P192/O192,"")</f>
        <v>0.13435474366529168</v>
      </c>
      <c r="R192" s="54">
        <v>213</v>
      </c>
      <c r="S192" s="51">
        <f>IF(N192="",IF(R192&gt;0,SUM(R192),""),IF(SUM(R192)&gt;0,SUM(N192+R192),N192))</f>
        <v>1682</v>
      </c>
      <c r="T192" s="55">
        <f>IF((I192)&gt;0,R192/(I192),"")</f>
        <v>0.14499659632402995</v>
      </c>
    </row>
    <row r="193" spans="1:20">
      <c r="A193" s="2" t="s">
        <v>159</v>
      </c>
      <c r="B193" s="2" t="s">
        <v>529</v>
      </c>
      <c r="C193" s="1" t="s">
        <v>466</v>
      </c>
      <c r="D193" s="1" t="s">
        <v>467</v>
      </c>
      <c r="E193" s="57">
        <v>1</v>
      </c>
      <c r="F193" s="57"/>
      <c r="G193" s="57">
        <v>1</v>
      </c>
      <c r="H193" s="57"/>
      <c r="I193" s="120">
        <v>786</v>
      </c>
      <c r="J193" s="58">
        <v>61</v>
      </c>
      <c r="K193" s="50">
        <f t="shared" si="24"/>
        <v>7.7608142493638677E-2</v>
      </c>
      <c r="L193" s="58">
        <v>794</v>
      </c>
      <c r="M193" s="58">
        <v>8</v>
      </c>
      <c r="N193" s="110">
        <f t="shared" si="33"/>
        <v>787</v>
      </c>
      <c r="O193" s="51">
        <f t="shared" si="22"/>
        <v>795</v>
      </c>
      <c r="P193" s="52">
        <f t="shared" si="23"/>
        <v>8</v>
      </c>
      <c r="Q193" s="53">
        <f>IF(O193&lt;&gt;0,P193/O193,"")</f>
        <v>1.0062893081761006E-2</v>
      </c>
      <c r="R193" s="54">
        <v>691</v>
      </c>
      <c r="S193" s="51">
        <f>IF(N193="",IF(R193&gt;0,SUM(R193),""),IF(SUM(R193)&gt;0,SUM(N193+R193),N193))</f>
        <v>1478</v>
      </c>
      <c r="T193" s="55">
        <f>IF((I193)&gt;0,R193/(I193),"")</f>
        <v>0.87913486005089059</v>
      </c>
    </row>
    <row r="194" spans="1:20">
      <c r="A194" s="2" t="s">
        <v>159</v>
      </c>
      <c r="B194" s="2" t="s">
        <v>529</v>
      </c>
      <c r="C194" s="1" t="s">
        <v>468</v>
      </c>
      <c r="D194" s="1" t="s">
        <v>469</v>
      </c>
      <c r="E194" s="57"/>
      <c r="F194" s="57"/>
      <c r="G194" s="57"/>
      <c r="H194" s="57"/>
      <c r="I194" s="120">
        <v>928</v>
      </c>
      <c r="J194" s="58">
        <v>66</v>
      </c>
      <c r="K194" s="50">
        <f t="shared" si="24"/>
        <v>7.1120689655172417E-2</v>
      </c>
      <c r="L194" s="58">
        <v>934</v>
      </c>
      <c r="M194" s="58">
        <v>6</v>
      </c>
      <c r="N194" s="110">
        <f t="shared" si="33"/>
        <v>928</v>
      </c>
      <c r="O194" s="51">
        <f t="shared" si="22"/>
        <v>934</v>
      </c>
      <c r="P194" s="52">
        <f t="shared" si="23"/>
        <v>6</v>
      </c>
      <c r="Q194" s="53">
        <f>IF(O194&lt;&gt;0,P194/O194,"")</f>
        <v>6.4239828693790149E-3</v>
      </c>
      <c r="R194" s="54">
        <v>375</v>
      </c>
      <c r="S194" s="51">
        <f>IF(N194="",IF(R194&gt;0,SUM(R194),""),IF(SUM(R194)&gt;0,SUM(N194+R194),N194))</f>
        <v>1303</v>
      </c>
      <c r="T194" s="55">
        <f>IF((I194)&gt;0,R194/(I194),"")</f>
        <v>0.40409482758620691</v>
      </c>
    </row>
    <row r="195" spans="1:20">
      <c r="A195" s="2" t="s">
        <v>470</v>
      </c>
      <c r="B195" s="2" t="s">
        <v>527</v>
      </c>
      <c r="C195" s="1" t="s">
        <v>17</v>
      </c>
      <c r="D195" s="1" t="s">
        <v>19</v>
      </c>
      <c r="E195" s="48"/>
      <c r="F195" s="48"/>
      <c r="G195" s="48"/>
      <c r="H195" s="48"/>
      <c r="I195" s="49"/>
      <c r="J195" s="49"/>
      <c r="K195" s="50"/>
      <c r="L195" s="49">
        <v>144</v>
      </c>
      <c r="M195" s="49"/>
      <c r="N195" s="110" t="str">
        <f t="shared" si="33"/>
        <v/>
      </c>
      <c r="O195" s="51">
        <f t="shared" ref="O195:O259" si="34">IF(SUM(G195,L195)&gt;0,SUM(G195,L195),"")</f>
        <v>144</v>
      </c>
      <c r="P195" s="52" t="str">
        <f t="shared" ref="P195:P259" si="35">IF(SUM(H195,M195)&gt;0,SUM(H195,M195),"")</f>
        <v/>
      </c>
      <c r="Q195" s="53"/>
      <c r="R195" s="54"/>
      <c r="S195" s="51" t="str">
        <f t="shared" ref="S195:S201" si="36">IF(N195="",IF(R195&gt;0,SUM(R195),""),IF(SUM(R195)&gt;0,SUM(N195+R195),N195))</f>
        <v/>
      </c>
      <c r="T195" s="55" t="str">
        <f t="shared" ref="T195:T201" si="37">IF((I195)&gt;0,R195/(I195),"")</f>
        <v/>
      </c>
    </row>
    <row r="196" spans="1:20">
      <c r="A196" s="2" t="s">
        <v>470</v>
      </c>
      <c r="B196" s="2" t="s">
        <v>530</v>
      </c>
      <c r="C196" s="1" t="s">
        <v>26</v>
      </c>
      <c r="D196" s="1" t="s">
        <v>28</v>
      </c>
      <c r="E196" s="48"/>
      <c r="F196" s="48"/>
      <c r="G196" s="48"/>
      <c r="H196" s="48"/>
      <c r="I196" s="49">
        <v>36</v>
      </c>
      <c r="J196" s="49">
        <v>15</v>
      </c>
      <c r="K196" s="50">
        <f t="shared" si="24"/>
        <v>0.41666666666666669</v>
      </c>
      <c r="L196" s="49">
        <v>39</v>
      </c>
      <c r="M196" s="49">
        <v>2</v>
      </c>
      <c r="N196" s="110">
        <f t="shared" si="33"/>
        <v>36</v>
      </c>
      <c r="O196" s="51">
        <f t="shared" si="34"/>
        <v>39</v>
      </c>
      <c r="P196" s="52">
        <f t="shared" si="35"/>
        <v>2</v>
      </c>
      <c r="Q196" s="53">
        <f t="shared" ref="Q196:Q201" si="38">IF(O196&lt;&gt;0,P196/O196,"")</f>
        <v>5.128205128205128E-2</v>
      </c>
      <c r="R196" s="54"/>
      <c r="S196" s="51">
        <f t="shared" si="36"/>
        <v>36</v>
      </c>
      <c r="T196" s="55">
        <f t="shared" si="37"/>
        <v>0</v>
      </c>
    </row>
    <row r="197" spans="1:20">
      <c r="A197" s="2" t="s">
        <v>470</v>
      </c>
      <c r="B197" s="2" t="s">
        <v>532</v>
      </c>
      <c r="C197" s="1" t="s">
        <v>34</v>
      </c>
      <c r="D197" s="1" t="s">
        <v>36</v>
      </c>
      <c r="E197" s="48"/>
      <c r="F197" s="48"/>
      <c r="G197" s="48"/>
      <c r="H197" s="48"/>
      <c r="I197" s="49">
        <v>10</v>
      </c>
      <c r="J197" s="49"/>
      <c r="K197" s="50">
        <f t="shared" ref="K197:K260" si="39">J197/I197</f>
        <v>0</v>
      </c>
      <c r="L197" s="49">
        <v>11</v>
      </c>
      <c r="M197" s="49"/>
      <c r="N197" s="110">
        <f t="shared" si="33"/>
        <v>10</v>
      </c>
      <c r="O197" s="51">
        <f t="shared" si="34"/>
        <v>11</v>
      </c>
      <c r="P197" s="52" t="str">
        <f t="shared" si="35"/>
        <v/>
      </c>
      <c r="Q197" s="53"/>
      <c r="R197" s="54"/>
      <c r="S197" s="51">
        <f t="shared" si="36"/>
        <v>10</v>
      </c>
      <c r="T197" s="55">
        <f t="shared" si="37"/>
        <v>0</v>
      </c>
    </row>
    <row r="198" spans="1:20">
      <c r="A198" s="2" t="s">
        <v>470</v>
      </c>
      <c r="B198" s="2" t="s">
        <v>528</v>
      </c>
      <c r="C198" s="1" t="s">
        <v>40</v>
      </c>
      <c r="D198" s="1" t="s">
        <v>41</v>
      </c>
      <c r="E198" s="48"/>
      <c r="F198" s="48"/>
      <c r="G198" s="48"/>
      <c r="H198" s="48"/>
      <c r="I198" s="49"/>
      <c r="J198" s="49"/>
      <c r="K198" s="50"/>
      <c r="L198" s="49">
        <v>2</v>
      </c>
      <c r="M198" s="49"/>
      <c r="N198" s="110" t="str">
        <f t="shared" si="33"/>
        <v/>
      </c>
      <c r="O198" s="51">
        <f t="shared" si="34"/>
        <v>2</v>
      </c>
      <c r="P198" s="52" t="str">
        <f t="shared" si="35"/>
        <v/>
      </c>
      <c r="Q198" s="53"/>
      <c r="R198" s="54"/>
      <c r="S198" s="51" t="str">
        <f t="shared" si="36"/>
        <v/>
      </c>
      <c r="T198" s="55" t="str">
        <f t="shared" si="37"/>
        <v/>
      </c>
    </row>
    <row r="199" spans="1:20">
      <c r="A199" s="2" t="s">
        <v>470</v>
      </c>
      <c r="B199" s="2" t="s">
        <v>534</v>
      </c>
      <c r="C199" s="1" t="s">
        <v>46</v>
      </c>
      <c r="D199" s="1" t="s">
        <v>47</v>
      </c>
      <c r="E199" s="48"/>
      <c r="F199" s="48"/>
      <c r="G199" s="48"/>
      <c r="H199" s="48"/>
      <c r="I199" s="49">
        <v>2189</v>
      </c>
      <c r="J199" s="49">
        <v>471</v>
      </c>
      <c r="K199" s="50">
        <f t="shared" si="39"/>
        <v>0.21516674280493375</v>
      </c>
      <c r="L199" s="49">
        <v>2804</v>
      </c>
      <c r="M199" s="49">
        <v>217</v>
      </c>
      <c r="N199" s="110">
        <f t="shared" si="33"/>
        <v>2189</v>
      </c>
      <c r="O199" s="51">
        <f t="shared" si="34"/>
        <v>2804</v>
      </c>
      <c r="P199" s="52">
        <f t="shared" si="35"/>
        <v>217</v>
      </c>
      <c r="Q199" s="53">
        <f t="shared" si="38"/>
        <v>7.7389443651925821E-2</v>
      </c>
      <c r="R199" s="54">
        <v>4</v>
      </c>
      <c r="S199" s="51">
        <f t="shared" si="36"/>
        <v>2193</v>
      </c>
      <c r="T199" s="55">
        <f t="shared" si="37"/>
        <v>1.8273184102329831E-3</v>
      </c>
    </row>
    <row r="200" spans="1:20">
      <c r="A200" s="2" t="s">
        <v>470</v>
      </c>
      <c r="B200" s="2" t="s">
        <v>531</v>
      </c>
      <c r="C200" s="1" t="s">
        <v>48</v>
      </c>
      <c r="D200" s="1" t="s">
        <v>50</v>
      </c>
      <c r="E200" s="48"/>
      <c r="F200" s="48"/>
      <c r="G200" s="48"/>
      <c r="H200" s="48"/>
      <c r="I200" s="49">
        <v>4081</v>
      </c>
      <c r="J200" s="49">
        <v>1827</v>
      </c>
      <c r="K200" s="50">
        <f t="shared" si="39"/>
        <v>0.44768439108061747</v>
      </c>
      <c r="L200" s="49">
        <v>4249</v>
      </c>
      <c r="M200" s="49">
        <v>56</v>
      </c>
      <c r="N200" s="110">
        <f t="shared" si="33"/>
        <v>4081</v>
      </c>
      <c r="O200" s="51">
        <f t="shared" si="34"/>
        <v>4249</v>
      </c>
      <c r="P200" s="52">
        <f t="shared" si="35"/>
        <v>56</v>
      </c>
      <c r="Q200" s="53">
        <f t="shared" si="38"/>
        <v>1.3179571663920923E-2</v>
      </c>
      <c r="R200" s="54">
        <v>5</v>
      </c>
      <c r="S200" s="51">
        <f t="shared" si="36"/>
        <v>4086</v>
      </c>
      <c r="T200" s="55">
        <f t="shared" si="37"/>
        <v>1.2251899044351876E-3</v>
      </c>
    </row>
    <row r="201" spans="1:20" ht="25.5">
      <c r="A201" s="2" t="s">
        <v>470</v>
      </c>
      <c r="B201" s="2" t="s">
        <v>526</v>
      </c>
      <c r="C201" s="1" t="s">
        <v>60</v>
      </c>
      <c r="D201" s="1" t="s">
        <v>61</v>
      </c>
      <c r="E201" s="48"/>
      <c r="F201" s="48"/>
      <c r="G201" s="48"/>
      <c r="H201" s="48"/>
      <c r="I201" s="49">
        <v>31</v>
      </c>
      <c r="J201" s="49">
        <v>14</v>
      </c>
      <c r="K201" s="50">
        <f t="shared" si="39"/>
        <v>0.45161290322580644</v>
      </c>
      <c r="L201" s="49">
        <v>38</v>
      </c>
      <c r="M201" s="49">
        <v>3</v>
      </c>
      <c r="N201" s="110">
        <f t="shared" si="33"/>
        <v>31</v>
      </c>
      <c r="O201" s="51">
        <f t="shared" si="34"/>
        <v>38</v>
      </c>
      <c r="P201" s="52">
        <f t="shared" si="35"/>
        <v>3</v>
      </c>
      <c r="Q201" s="53">
        <f t="shared" si="38"/>
        <v>7.8947368421052627E-2</v>
      </c>
      <c r="R201" s="54"/>
      <c r="S201" s="51">
        <f t="shared" si="36"/>
        <v>31</v>
      </c>
      <c r="T201" s="55">
        <f t="shared" si="37"/>
        <v>0</v>
      </c>
    </row>
    <row r="202" spans="1:20">
      <c r="A202" s="2" t="s">
        <v>470</v>
      </c>
      <c r="B202" s="2" t="s">
        <v>530</v>
      </c>
      <c r="C202" s="1" t="s">
        <v>98</v>
      </c>
      <c r="D202" s="1" t="s">
        <v>99</v>
      </c>
      <c r="E202" s="48"/>
      <c r="F202" s="48"/>
      <c r="G202" s="48"/>
      <c r="H202" s="48"/>
      <c r="I202" s="49">
        <v>58</v>
      </c>
      <c r="J202" s="49">
        <v>11</v>
      </c>
      <c r="K202" s="50">
        <f t="shared" si="39"/>
        <v>0.18965517241379309</v>
      </c>
      <c r="L202" s="49">
        <v>187</v>
      </c>
      <c r="M202" s="49">
        <v>125</v>
      </c>
      <c r="N202" s="110">
        <f t="shared" ref="N202:N213" si="40">IF(SUM(E202,I202)&gt;0,SUM(E202,I202),"")</f>
        <v>58</v>
      </c>
      <c r="O202" s="51">
        <f t="shared" si="34"/>
        <v>187</v>
      </c>
      <c r="P202" s="52">
        <f t="shared" si="35"/>
        <v>125</v>
      </c>
      <c r="Q202" s="53">
        <f t="shared" ref="Q202:Q213" si="41">IF(O202&lt;&gt;0,P202/O202,"")</f>
        <v>0.66844919786096257</v>
      </c>
      <c r="R202" s="54"/>
      <c r="S202" s="51">
        <f t="shared" ref="S202:S214" si="42">IF(N202="",IF(R202&gt;0,SUM(R202),""),IF(SUM(R202)&gt;0,SUM(N202+R202),N202))</f>
        <v>58</v>
      </c>
      <c r="T202" s="55">
        <f t="shared" ref="T202:T214" si="43">IF((I202)&gt;0,R202/(I202),"")</f>
        <v>0</v>
      </c>
    </row>
    <row r="203" spans="1:20">
      <c r="A203" s="2" t="s">
        <v>470</v>
      </c>
      <c r="B203" s="2" t="s">
        <v>534</v>
      </c>
      <c r="C203" s="1" t="s">
        <v>100</v>
      </c>
      <c r="D203" s="1" t="s">
        <v>101</v>
      </c>
      <c r="E203" s="48"/>
      <c r="F203" s="48"/>
      <c r="G203" s="48"/>
      <c r="H203" s="48"/>
      <c r="I203" s="49">
        <v>18425</v>
      </c>
      <c r="J203" s="49">
        <v>2129</v>
      </c>
      <c r="K203" s="50">
        <f t="shared" si="39"/>
        <v>0.1155495251017639</v>
      </c>
      <c r="L203" s="49">
        <v>19863</v>
      </c>
      <c r="M203" s="49">
        <v>718</v>
      </c>
      <c r="N203" s="110">
        <f t="shared" si="40"/>
        <v>18425</v>
      </c>
      <c r="O203" s="51">
        <f t="shared" si="34"/>
        <v>19863</v>
      </c>
      <c r="P203" s="52">
        <f t="shared" si="35"/>
        <v>718</v>
      </c>
      <c r="Q203" s="53">
        <f t="shared" si="41"/>
        <v>3.6147611136283543E-2</v>
      </c>
      <c r="R203" s="54"/>
      <c r="S203" s="51">
        <f t="shared" si="42"/>
        <v>18425</v>
      </c>
      <c r="T203" s="55">
        <f t="shared" si="43"/>
        <v>0</v>
      </c>
    </row>
    <row r="204" spans="1:20">
      <c r="A204" s="2" t="s">
        <v>470</v>
      </c>
      <c r="B204" s="2" t="s">
        <v>534</v>
      </c>
      <c r="C204" s="1" t="s">
        <v>100</v>
      </c>
      <c r="D204" s="1" t="s">
        <v>104</v>
      </c>
      <c r="E204" s="48"/>
      <c r="F204" s="48"/>
      <c r="G204" s="48"/>
      <c r="H204" s="48"/>
      <c r="I204" s="49">
        <v>11228</v>
      </c>
      <c r="J204" s="49">
        <v>894</v>
      </c>
      <c r="K204" s="50">
        <f t="shared" si="39"/>
        <v>7.9622372639828992E-2</v>
      </c>
      <c r="L204" s="49">
        <v>11969</v>
      </c>
      <c r="M204" s="49">
        <v>120</v>
      </c>
      <c r="N204" s="110">
        <f t="shared" si="40"/>
        <v>11228</v>
      </c>
      <c r="O204" s="51">
        <f t="shared" si="34"/>
        <v>11969</v>
      </c>
      <c r="P204" s="52">
        <f t="shared" si="35"/>
        <v>120</v>
      </c>
      <c r="Q204" s="53">
        <f t="shared" si="41"/>
        <v>1.002590024229259E-2</v>
      </c>
      <c r="R204" s="54">
        <v>8</v>
      </c>
      <c r="S204" s="51">
        <f t="shared" si="42"/>
        <v>11236</v>
      </c>
      <c r="T204" s="55">
        <f t="shared" si="43"/>
        <v>7.1250445315283219E-4</v>
      </c>
    </row>
    <row r="205" spans="1:20">
      <c r="A205" s="2" t="s">
        <v>470</v>
      </c>
      <c r="B205" s="2" t="s">
        <v>530</v>
      </c>
      <c r="C205" s="1" t="s">
        <v>106</v>
      </c>
      <c r="D205" s="1" t="s">
        <v>107</v>
      </c>
      <c r="E205" s="48"/>
      <c r="F205" s="48"/>
      <c r="G205" s="48"/>
      <c r="H205" s="48"/>
      <c r="I205" s="49">
        <v>2855</v>
      </c>
      <c r="J205" s="49">
        <v>1102</v>
      </c>
      <c r="K205" s="50">
        <f t="shared" si="39"/>
        <v>0.38598949211908934</v>
      </c>
      <c r="L205" s="49">
        <v>3179</v>
      </c>
      <c r="M205" s="49">
        <v>155</v>
      </c>
      <c r="N205" s="110">
        <f t="shared" si="40"/>
        <v>2855</v>
      </c>
      <c r="O205" s="51">
        <f t="shared" si="34"/>
        <v>3179</v>
      </c>
      <c r="P205" s="52">
        <f t="shared" si="35"/>
        <v>155</v>
      </c>
      <c r="Q205" s="53">
        <f t="shared" si="41"/>
        <v>4.8757470902799624E-2</v>
      </c>
      <c r="R205" s="54"/>
      <c r="S205" s="51">
        <f t="shared" si="42"/>
        <v>2855</v>
      </c>
      <c r="T205" s="55">
        <f t="shared" si="43"/>
        <v>0</v>
      </c>
    </row>
    <row r="206" spans="1:20" ht="38.25">
      <c r="A206" s="2" t="s">
        <v>470</v>
      </c>
      <c r="B206" s="2" t="s">
        <v>529</v>
      </c>
      <c r="C206" s="1" t="s">
        <v>114</v>
      </c>
      <c r="D206" s="1" t="s">
        <v>116</v>
      </c>
      <c r="E206" s="48"/>
      <c r="F206" s="48"/>
      <c r="G206" s="48"/>
      <c r="H206" s="48"/>
      <c r="I206" s="49">
        <v>245</v>
      </c>
      <c r="J206" s="49">
        <v>40</v>
      </c>
      <c r="K206" s="50">
        <f t="shared" si="39"/>
        <v>0.16326530612244897</v>
      </c>
      <c r="L206" s="49">
        <v>562</v>
      </c>
      <c r="M206" s="49">
        <v>239</v>
      </c>
      <c r="N206" s="110">
        <f t="shared" si="40"/>
        <v>245</v>
      </c>
      <c r="O206" s="51">
        <f t="shared" si="34"/>
        <v>562</v>
      </c>
      <c r="P206" s="52">
        <f t="shared" si="35"/>
        <v>239</v>
      </c>
      <c r="Q206" s="53">
        <f t="shared" si="41"/>
        <v>0.42526690391459077</v>
      </c>
      <c r="R206" s="54">
        <v>4</v>
      </c>
      <c r="S206" s="51">
        <f t="shared" si="42"/>
        <v>249</v>
      </c>
      <c r="T206" s="55">
        <f t="shared" si="43"/>
        <v>1.6326530612244899E-2</v>
      </c>
    </row>
    <row r="207" spans="1:20">
      <c r="A207" s="2" t="s">
        <v>470</v>
      </c>
      <c r="B207" s="2" t="s">
        <v>537</v>
      </c>
      <c r="C207" s="1" t="s">
        <v>123</v>
      </c>
      <c r="D207" s="1" t="s">
        <v>124</v>
      </c>
      <c r="E207" s="48"/>
      <c r="F207" s="48"/>
      <c r="G207" s="48"/>
      <c r="H207" s="48"/>
      <c r="I207" s="49">
        <v>1064</v>
      </c>
      <c r="J207" s="49">
        <v>28</v>
      </c>
      <c r="K207" s="50">
        <f t="shared" si="39"/>
        <v>2.6315789473684209E-2</v>
      </c>
      <c r="L207" s="49">
        <v>1087</v>
      </c>
      <c r="M207" s="49">
        <v>16</v>
      </c>
      <c r="N207" s="110">
        <f t="shared" si="40"/>
        <v>1064</v>
      </c>
      <c r="O207" s="51">
        <f t="shared" si="34"/>
        <v>1087</v>
      </c>
      <c r="P207" s="52">
        <f t="shared" si="35"/>
        <v>16</v>
      </c>
      <c r="Q207" s="53">
        <f t="shared" si="41"/>
        <v>1.4719411223551058E-2</v>
      </c>
      <c r="R207" s="54">
        <v>2</v>
      </c>
      <c r="S207" s="51">
        <f t="shared" si="42"/>
        <v>1066</v>
      </c>
      <c r="T207" s="55">
        <f t="shared" si="43"/>
        <v>1.8796992481203006E-3</v>
      </c>
    </row>
    <row r="208" spans="1:20">
      <c r="A208" s="2" t="s">
        <v>470</v>
      </c>
      <c r="B208" s="2" t="s">
        <v>528</v>
      </c>
      <c r="C208" s="1" t="s">
        <v>125</v>
      </c>
      <c r="D208" s="1" t="s">
        <v>126</v>
      </c>
      <c r="E208" s="48"/>
      <c r="F208" s="48"/>
      <c r="G208" s="48"/>
      <c r="H208" s="48"/>
      <c r="I208" s="49"/>
      <c r="J208" s="49"/>
      <c r="K208" s="50"/>
      <c r="L208" s="49">
        <v>36</v>
      </c>
      <c r="M208" s="49"/>
      <c r="N208" s="110" t="str">
        <f t="shared" si="40"/>
        <v/>
      </c>
      <c r="O208" s="51">
        <f t="shared" si="34"/>
        <v>36</v>
      </c>
      <c r="P208" s="52" t="str">
        <f t="shared" si="35"/>
        <v/>
      </c>
      <c r="Q208" s="53"/>
      <c r="R208" s="54"/>
      <c r="S208" s="51" t="str">
        <f t="shared" si="42"/>
        <v/>
      </c>
      <c r="T208" s="55" t="str">
        <f t="shared" si="43"/>
        <v/>
      </c>
    </row>
    <row r="209" spans="1:20">
      <c r="A209" s="2" t="s">
        <v>470</v>
      </c>
      <c r="B209" s="2" t="s">
        <v>528</v>
      </c>
      <c r="C209" s="1" t="s">
        <v>130</v>
      </c>
      <c r="D209" s="1" t="s">
        <v>131</v>
      </c>
      <c r="E209" s="48"/>
      <c r="F209" s="48"/>
      <c r="G209" s="48"/>
      <c r="H209" s="48"/>
      <c r="I209" s="49"/>
      <c r="J209" s="49"/>
      <c r="K209" s="50"/>
      <c r="L209" s="49">
        <v>13</v>
      </c>
      <c r="M209" s="49"/>
      <c r="N209" s="110" t="str">
        <f t="shared" si="40"/>
        <v/>
      </c>
      <c r="O209" s="51">
        <f t="shared" si="34"/>
        <v>13</v>
      </c>
      <c r="P209" s="52" t="str">
        <f t="shared" si="35"/>
        <v/>
      </c>
      <c r="Q209" s="53"/>
      <c r="R209" s="54">
        <v>12</v>
      </c>
      <c r="S209" s="51">
        <f t="shared" si="42"/>
        <v>12</v>
      </c>
      <c r="T209" s="55" t="str">
        <f t="shared" si="43"/>
        <v/>
      </c>
    </row>
    <row r="210" spans="1:20">
      <c r="A210" s="2" t="s">
        <v>470</v>
      </c>
      <c r="B210" s="2" t="s">
        <v>527</v>
      </c>
      <c r="C210" s="1" t="s">
        <v>138</v>
      </c>
      <c r="D210" s="1" t="s">
        <v>140</v>
      </c>
      <c r="E210" s="48"/>
      <c r="F210" s="48"/>
      <c r="G210" s="48"/>
      <c r="H210" s="48"/>
      <c r="I210" s="49">
        <v>2380</v>
      </c>
      <c r="J210" s="49">
        <v>627</v>
      </c>
      <c r="K210" s="50">
        <f t="shared" si="39"/>
        <v>0.26344537815126051</v>
      </c>
      <c r="L210" s="49">
        <v>2905</v>
      </c>
      <c r="M210" s="49">
        <v>312</v>
      </c>
      <c r="N210" s="110">
        <f t="shared" si="40"/>
        <v>2380</v>
      </c>
      <c r="O210" s="51">
        <f t="shared" si="34"/>
        <v>2905</v>
      </c>
      <c r="P210" s="52">
        <f t="shared" si="35"/>
        <v>312</v>
      </c>
      <c r="Q210" s="53">
        <f t="shared" si="41"/>
        <v>0.10740103270223753</v>
      </c>
      <c r="R210" s="54">
        <v>33</v>
      </c>
      <c r="S210" s="51">
        <f t="shared" si="42"/>
        <v>2413</v>
      </c>
      <c r="T210" s="55">
        <f t="shared" si="43"/>
        <v>1.3865546218487394E-2</v>
      </c>
    </row>
    <row r="211" spans="1:20">
      <c r="A211" s="2" t="s">
        <v>470</v>
      </c>
      <c r="B211" s="2" t="s">
        <v>529</v>
      </c>
      <c r="C211" s="1" t="s">
        <v>150</v>
      </c>
      <c r="D211" s="1" t="s">
        <v>151</v>
      </c>
      <c r="E211" s="48"/>
      <c r="F211" s="48"/>
      <c r="G211" s="48"/>
      <c r="H211" s="48"/>
      <c r="I211" s="49">
        <v>835</v>
      </c>
      <c r="J211" s="49">
        <v>60</v>
      </c>
      <c r="K211" s="50">
        <f t="shared" si="39"/>
        <v>7.1856287425149698E-2</v>
      </c>
      <c r="L211" s="49">
        <v>1350</v>
      </c>
      <c r="M211" s="49">
        <v>258</v>
      </c>
      <c r="N211" s="110">
        <f t="shared" si="40"/>
        <v>835</v>
      </c>
      <c r="O211" s="51">
        <f t="shared" si="34"/>
        <v>1350</v>
      </c>
      <c r="P211" s="52">
        <f t="shared" si="35"/>
        <v>258</v>
      </c>
      <c r="Q211" s="53">
        <f t="shared" si="41"/>
        <v>0.19111111111111112</v>
      </c>
      <c r="R211" s="54">
        <v>1</v>
      </c>
      <c r="S211" s="51">
        <f t="shared" si="42"/>
        <v>836</v>
      </c>
      <c r="T211" s="55">
        <f t="shared" si="43"/>
        <v>1.1976047904191617E-3</v>
      </c>
    </row>
    <row r="212" spans="1:20">
      <c r="A212" s="2" t="s">
        <v>470</v>
      </c>
      <c r="B212" s="2" t="s">
        <v>528</v>
      </c>
      <c r="C212" s="1" t="s">
        <v>154</v>
      </c>
      <c r="D212" s="1" t="s">
        <v>155</v>
      </c>
      <c r="E212" s="48"/>
      <c r="F212" s="48"/>
      <c r="G212" s="48"/>
      <c r="H212" s="48"/>
      <c r="I212" s="49"/>
      <c r="J212" s="49"/>
      <c r="K212" s="50"/>
      <c r="L212" s="49">
        <v>6</v>
      </c>
      <c r="M212" s="49"/>
      <c r="N212" s="110" t="str">
        <f t="shared" si="40"/>
        <v/>
      </c>
      <c r="O212" s="51">
        <f t="shared" si="34"/>
        <v>6</v>
      </c>
      <c r="P212" s="52" t="str">
        <f t="shared" si="35"/>
        <v/>
      </c>
      <c r="Q212" s="53"/>
      <c r="R212" s="54"/>
      <c r="S212" s="51" t="str">
        <f t="shared" si="42"/>
        <v/>
      </c>
      <c r="T212" s="55" t="str">
        <f t="shared" si="43"/>
        <v/>
      </c>
    </row>
    <row r="213" spans="1:20" ht="51">
      <c r="A213" s="2" t="s">
        <v>470</v>
      </c>
      <c r="B213" s="2" t="s">
        <v>526</v>
      </c>
      <c r="C213" s="1" t="s">
        <v>156</v>
      </c>
      <c r="D213" s="1" t="s">
        <v>158</v>
      </c>
      <c r="E213" s="48"/>
      <c r="F213" s="48"/>
      <c r="G213" s="48"/>
      <c r="H213" s="48"/>
      <c r="I213" s="49">
        <v>38</v>
      </c>
      <c r="J213" s="49">
        <v>131</v>
      </c>
      <c r="K213" s="50">
        <f t="shared" si="39"/>
        <v>3.4473684210526314</v>
      </c>
      <c r="L213" s="49">
        <v>1978</v>
      </c>
      <c r="M213" s="49">
        <v>610</v>
      </c>
      <c r="N213" s="110">
        <f t="shared" si="40"/>
        <v>38</v>
      </c>
      <c r="O213" s="51">
        <f t="shared" si="34"/>
        <v>1978</v>
      </c>
      <c r="P213" s="52">
        <f t="shared" si="35"/>
        <v>610</v>
      </c>
      <c r="Q213" s="53">
        <f t="shared" si="41"/>
        <v>0.30839231547017187</v>
      </c>
      <c r="R213" s="54">
        <v>1298</v>
      </c>
      <c r="S213" s="51">
        <f t="shared" si="42"/>
        <v>1336</v>
      </c>
      <c r="T213" s="55">
        <f t="shared" si="43"/>
        <v>34.157894736842103</v>
      </c>
    </row>
    <row r="214" spans="1:20">
      <c r="A214" s="2" t="s">
        <v>470</v>
      </c>
      <c r="B214" s="2" t="s">
        <v>528</v>
      </c>
      <c r="C214" s="1" t="s">
        <v>159</v>
      </c>
      <c r="D214" s="1" t="s">
        <v>163</v>
      </c>
      <c r="E214" s="48"/>
      <c r="F214" s="48"/>
      <c r="G214" s="48"/>
      <c r="H214" s="48"/>
      <c r="I214" s="49"/>
      <c r="J214" s="49"/>
      <c r="K214" s="50"/>
      <c r="L214" s="49">
        <v>15</v>
      </c>
      <c r="M214" s="49"/>
      <c r="N214" s="110" t="str">
        <f t="shared" ref="N214:N227" si="44">IF(SUM(E214,I214)&gt;0,SUM(E214,I214),"")</f>
        <v/>
      </c>
      <c r="O214" s="51">
        <f t="shared" si="34"/>
        <v>15</v>
      </c>
      <c r="P214" s="52" t="str">
        <f t="shared" si="35"/>
        <v/>
      </c>
      <c r="Q214" s="53"/>
      <c r="R214" s="54"/>
      <c r="S214" s="51" t="str">
        <f t="shared" si="42"/>
        <v/>
      </c>
      <c r="T214" s="55" t="str">
        <f t="shared" si="43"/>
        <v/>
      </c>
    </row>
    <row r="215" spans="1:20">
      <c r="A215" s="2" t="s">
        <v>470</v>
      </c>
      <c r="B215" s="2" t="s">
        <v>528</v>
      </c>
      <c r="C215" s="1" t="s">
        <v>168</v>
      </c>
      <c r="D215" s="1" t="s">
        <v>169</v>
      </c>
      <c r="E215" s="48"/>
      <c r="F215" s="48"/>
      <c r="G215" s="48"/>
      <c r="H215" s="48"/>
      <c r="I215" s="49"/>
      <c r="J215" s="49"/>
      <c r="K215" s="50"/>
      <c r="L215" s="49">
        <v>3</v>
      </c>
      <c r="M215" s="49"/>
      <c r="N215" s="110" t="str">
        <f t="shared" si="44"/>
        <v/>
      </c>
      <c r="O215" s="51">
        <f t="shared" si="34"/>
        <v>3</v>
      </c>
      <c r="P215" s="52" t="str">
        <f t="shared" si="35"/>
        <v/>
      </c>
      <c r="Q215" s="53"/>
      <c r="R215" s="54"/>
      <c r="S215" s="51" t="str">
        <f t="shared" ref="S215:S230" si="45">IF(N215="",IF(R215&gt;0,SUM(R215),""),IF(SUM(R215)&gt;0,SUM(N215+R215),N215))</f>
        <v/>
      </c>
      <c r="T215" s="55" t="str">
        <f t="shared" ref="T215:T230" si="46">IF((I215)&gt;0,R215/(I215),"")</f>
        <v/>
      </c>
    </row>
    <row r="216" spans="1:20">
      <c r="A216" s="2" t="s">
        <v>470</v>
      </c>
      <c r="B216" s="2" t="s">
        <v>528</v>
      </c>
      <c r="C216" s="1" t="s">
        <v>179</v>
      </c>
      <c r="D216" s="1" t="s">
        <v>180</v>
      </c>
      <c r="E216" s="48"/>
      <c r="F216" s="48"/>
      <c r="G216" s="48"/>
      <c r="H216" s="48"/>
      <c r="I216" s="49"/>
      <c r="J216" s="49"/>
      <c r="K216" s="50"/>
      <c r="L216" s="49">
        <v>5</v>
      </c>
      <c r="M216" s="49"/>
      <c r="N216" s="110" t="str">
        <f t="shared" si="44"/>
        <v/>
      </c>
      <c r="O216" s="51">
        <f t="shared" si="34"/>
        <v>5</v>
      </c>
      <c r="P216" s="52" t="str">
        <f t="shared" si="35"/>
        <v/>
      </c>
      <c r="Q216" s="53"/>
      <c r="R216" s="54"/>
      <c r="S216" s="51" t="str">
        <f t="shared" si="45"/>
        <v/>
      </c>
      <c r="T216" s="55" t="str">
        <f t="shared" si="46"/>
        <v/>
      </c>
    </row>
    <row r="217" spans="1:20">
      <c r="A217" s="2" t="s">
        <v>470</v>
      </c>
      <c r="B217" s="2" t="s">
        <v>537</v>
      </c>
      <c r="C217" s="1" t="s">
        <v>181</v>
      </c>
      <c r="D217" s="1" t="s">
        <v>182</v>
      </c>
      <c r="E217" s="48"/>
      <c r="F217" s="48"/>
      <c r="G217" s="48"/>
      <c r="H217" s="48"/>
      <c r="I217" s="49">
        <v>13</v>
      </c>
      <c r="J217" s="49">
        <v>4</v>
      </c>
      <c r="K217" s="50">
        <f t="shared" si="39"/>
        <v>0.30769230769230771</v>
      </c>
      <c r="L217" s="49">
        <v>15</v>
      </c>
      <c r="M217" s="49"/>
      <c r="N217" s="110">
        <f t="shared" si="44"/>
        <v>13</v>
      </c>
      <c r="O217" s="51">
        <f t="shared" si="34"/>
        <v>15</v>
      </c>
      <c r="P217" s="52" t="str">
        <f t="shared" si="35"/>
        <v/>
      </c>
      <c r="Q217" s="53"/>
      <c r="R217" s="54"/>
      <c r="S217" s="51">
        <f t="shared" si="45"/>
        <v>13</v>
      </c>
      <c r="T217" s="55">
        <f t="shared" si="46"/>
        <v>0</v>
      </c>
    </row>
    <row r="218" spans="1:20">
      <c r="A218" s="2" t="s">
        <v>470</v>
      </c>
      <c r="B218" s="2" t="s">
        <v>528</v>
      </c>
      <c r="C218" s="1" t="s">
        <v>195</v>
      </c>
      <c r="D218" s="1" t="s">
        <v>196</v>
      </c>
      <c r="E218" s="48"/>
      <c r="F218" s="48"/>
      <c r="G218" s="48"/>
      <c r="H218" s="48"/>
      <c r="I218" s="49"/>
      <c r="J218" s="49"/>
      <c r="K218" s="50"/>
      <c r="L218" s="49">
        <v>1</v>
      </c>
      <c r="M218" s="49"/>
      <c r="N218" s="110" t="str">
        <f t="shared" si="44"/>
        <v/>
      </c>
      <c r="O218" s="51">
        <f t="shared" si="34"/>
        <v>1</v>
      </c>
      <c r="P218" s="52" t="str">
        <f t="shared" si="35"/>
        <v/>
      </c>
      <c r="Q218" s="53"/>
      <c r="R218" s="54"/>
      <c r="S218" s="51" t="str">
        <f t="shared" si="45"/>
        <v/>
      </c>
      <c r="T218" s="55" t="str">
        <f t="shared" si="46"/>
        <v/>
      </c>
    </row>
    <row r="219" spans="1:20">
      <c r="A219" s="2" t="s">
        <v>470</v>
      </c>
      <c r="B219" s="2" t="s">
        <v>534</v>
      </c>
      <c r="C219" s="1" t="s">
        <v>199</v>
      </c>
      <c r="D219" s="1" t="s">
        <v>200</v>
      </c>
      <c r="E219" s="48"/>
      <c r="F219" s="48"/>
      <c r="G219" s="48"/>
      <c r="H219" s="48"/>
      <c r="I219" s="49">
        <v>12213</v>
      </c>
      <c r="J219" s="49">
        <v>9720</v>
      </c>
      <c r="K219" s="50">
        <f t="shared" si="39"/>
        <v>0.79587324981577012</v>
      </c>
      <c r="L219" s="49">
        <v>12871</v>
      </c>
      <c r="M219" s="49">
        <v>319</v>
      </c>
      <c r="N219" s="110">
        <f t="shared" si="44"/>
        <v>12213</v>
      </c>
      <c r="O219" s="51">
        <f t="shared" si="34"/>
        <v>12871</v>
      </c>
      <c r="P219" s="52">
        <f t="shared" si="35"/>
        <v>319</v>
      </c>
      <c r="Q219" s="53">
        <f t="shared" ref="Q219:Q230" si="47">IF(O219&lt;&gt;0,P219/O219,"")</f>
        <v>2.4784399036593893E-2</v>
      </c>
      <c r="R219" s="54">
        <v>34</v>
      </c>
      <c r="S219" s="51">
        <f t="shared" si="45"/>
        <v>12247</v>
      </c>
      <c r="T219" s="55">
        <f t="shared" si="46"/>
        <v>2.7839187750757391E-3</v>
      </c>
    </row>
    <row r="220" spans="1:20">
      <c r="A220" s="2" t="s">
        <v>470</v>
      </c>
      <c r="B220" s="2" t="s">
        <v>534</v>
      </c>
      <c r="C220" s="1" t="s">
        <v>207</v>
      </c>
      <c r="D220" s="1" t="s">
        <v>208</v>
      </c>
      <c r="E220" s="48"/>
      <c r="F220" s="48"/>
      <c r="G220" s="48"/>
      <c r="H220" s="48"/>
      <c r="I220" s="49">
        <v>2035</v>
      </c>
      <c r="J220" s="49">
        <v>393</v>
      </c>
      <c r="K220" s="50">
        <f t="shared" si="39"/>
        <v>0.19312039312039311</v>
      </c>
      <c r="L220" s="49">
        <v>2108</v>
      </c>
      <c r="M220" s="49">
        <v>13</v>
      </c>
      <c r="N220" s="110">
        <f t="shared" si="44"/>
        <v>2035</v>
      </c>
      <c r="O220" s="51">
        <f t="shared" si="34"/>
        <v>2108</v>
      </c>
      <c r="P220" s="52">
        <f t="shared" si="35"/>
        <v>13</v>
      </c>
      <c r="Q220" s="53">
        <f t="shared" si="47"/>
        <v>6.1669829222011389E-3</v>
      </c>
      <c r="R220" s="54">
        <v>4</v>
      </c>
      <c r="S220" s="51">
        <f t="shared" si="45"/>
        <v>2039</v>
      </c>
      <c r="T220" s="55">
        <f t="shared" si="46"/>
        <v>1.9656019656019656E-3</v>
      </c>
    </row>
    <row r="221" spans="1:20" ht="25.5">
      <c r="A221" s="2" t="s">
        <v>470</v>
      </c>
      <c r="B221" s="2" t="s">
        <v>533</v>
      </c>
      <c r="C221" s="1" t="s">
        <v>209</v>
      </c>
      <c r="D221" s="1" t="s">
        <v>210</v>
      </c>
      <c r="E221" s="48"/>
      <c r="F221" s="48"/>
      <c r="G221" s="48"/>
      <c r="H221" s="48"/>
      <c r="I221" s="49">
        <v>18301</v>
      </c>
      <c r="J221" s="49">
        <v>2176</v>
      </c>
      <c r="K221" s="50">
        <f t="shared" si="39"/>
        <v>0.11890060652423365</v>
      </c>
      <c r="L221" s="49">
        <v>24079</v>
      </c>
      <c r="M221" s="49">
        <v>4927</v>
      </c>
      <c r="N221" s="110">
        <f t="shared" si="44"/>
        <v>18301</v>
      </c>
      <c r="O221" s="51">
        <f t="shared" si="34"/>
        <v>24079</v>
      </c>
      <c r="P221" s="52">
        <f t="shared" si="35"/>
        <v>4927</v>
      </c>
      <c r="Q221" s="53">
        <f t="shared" si="47"/>
        <v>0.20461813198222517</v>
      </c>
      <c r="R221" s="54">
        <v>88</v>
      </c>
      <c r="S221" s="51">
        <f t="shared" si="45"/>
        <v>18389</v>
      </c>
      <c r="T221" s="55">
        <f t="shared" si="46"/>
        <v>4.808480410906508E-3</v>
      </c>
    </row>
    <row r="222" spans="1:20">
      <c r="A222" s="2" t="s">
        <v>470</v>
      </c>
      <c r="B222" s="2" t="s">
        <v>533</v>
      </c>
      <c r="C222" s="1" t="s">
        <v>211</v>
      </c>
      <c r="D222" s="1" t="s">
        <v>212</v>
      </c>
      <c r="E222" s="48"/>
      <c r="F222" s="48"/>
      <c r="G222" s="48"/>
      <c r="H222" s="48"/>
      <c r="I222" s="49">
        <v>524</v>
      </c>
      <c r="J222" s="49">
        <v>86</v>
      </c>
      <c r="K222" s="50">
        <f t="shared" si="39"/>
        <v>0.16412213740458015</v>
      </c>
      <c r="L222" s="49">
        <v>682</v>
      </c>
      <c r="M222" s="49">
        <v>2</v>
      </c>
      <c r="N222" s="110">
        <f t="shared" si="44"/>
        <v>524</v>
      </c>
      <c r="O222" s="51">
        <f t="shared" si="34"/>
        <v>682</v>
      </c>
      <c r="P222" s="52">
        <f t="shared" si="35"/>
        <v>2</v>
      </c>
      <c r="Q222" s="53">
        <f t="shared" si="47"/>
        <v>2.9325513196480938E-3</v>
      </c>
      <c r="R222" s="54">
        <v>106</v>
      </c>
      <c r="S222" s="51">
        <f t="shared" si="45"/>
        <v>630</v>
      </c>
      <c r="T222" s="55">
        <f t="shared" si="46"/>
        <v>0.20229007633587787</v>
      </c>
    </row>
    <row r="223" spans="1:20">
      <c r="A223" s="2" t="s">
        <v>470</v>
      </c>
      <c r="B223" s="2" t="s">
        <v>527</v>
      </c>
      <c r="C223" s="1" t="s">
        <v>215</v>
      </c>
      <c r="D223" s="1" t="s">
        <v>216</v>
      </c>
      <c r="E223" s="48"/>
      <c r="F223" s="48"/>
      <c r="G223" s="48"/>
      <c r="H223" s="48"/>
      <c r="I223" s="49">
        <v>287</v>
      </c>
      <c r="J223" s="49">
        <v>48</v>
      </c>
      <c r="K223" s="50">
        <f t="shared" si="39"/>
        <v>0.1672473867595819</v>
      </c>
      <c r="L223" s="49">
        <v>561</v>
      </c>
      <c r="M223" s="49">
        <v>64</v>
      </c>
      <c r="N223" s="110">
        <f t="shared" si="44"/>
        <v>287</v>
      </c>
      <c r="O223" s="51">
        <f t="shared" si="34"/>
        <v>561</v>
      </c>
      <c r="P223" s="52">
        <f t="shared" si="35"/>
        <v>64</v>
      </c>
      <c r="Q223" s="53">
        <f t="shared" si="47"/>
        <v>0.1140819964349376</v>
      </c>
      <c r="R223" s="54">
        <v>98</v>
      </c>
      <c r="S223" s="51">
        <f t="shared" si="45"/>
        <v>385</v>
      </c>
      <c r="T223" s="55">
        <f t="shared" si="46"/>
        <v>0.34146341463414637</v>
      </c>
    </row>
    <row r="224" spans="1:20">
      <c r="A224" s="2" t="s">
        <v>470</v>
      </c>
      <c r="B224" s="2" t="s">
        <v>527</v>
      </c>
      <c r="C224" s="1" t="s">
        <v>215</v>
      </c>
      <c r="D224" s="1" t="s">
        <v>217</v>
      </c>
      <c r="E224" s="48"/>
      <c r="F224" s="48"/>
      <c r="G224" s="48"/>
      <c r="H224" s="48"/>
      <c r="I224" s="49">
        <v>35</v>
      </c>
      <c r="J224" s="49">
        <v>6</v>
      </c>
      <c r="K224" s="50">
        <f t="shared" si="39"/>
        <v>0.17142857142857143</v>
      </c>
      <c r="L224" s="49">
        <v>40</v>
      </c>
      <c r="M224" s="49">
        <v>1</v>
      </c>
      <c r="N224" s="110">
        <f t="shared" si="44"/>
        <v>35</v>
      </c>
      <c r="O224" s="51">
        <f t="shared" si="34"/>
        <v>40</v>
      </c>
      <c r="P224" s="52">
        <f t="shared" si="35"/>
        <v>1</v>
      </c>
      <c r="Q224" s="53">
        <f t="shared" si="47"/>
        <v>2.5000000000000001E-2</v>
      </c>
      <c r="R224" s="54"/>
      <c r="S224" s="51">
        <f t="shared" si="45"/>
        <v>35</v>
      </c>
      <c r="T224" s="55">
        <f t="shared" si="46"/>
        <v>0</v>
      </c>
    </row>
    <row r="225" spans="1:20">
      <c r="A225" s="2" t="s">
        <v>470</v>
      </c>
      <c r="B225" s="2" t="s">
        <v>528</v>
      </c>
      <c r="C225" s="1" t="s">
        <v>218</v>
      </c>
      <c r="D225" s="1" t="s">
        <v>222</v>
      </c>
      <c r="E225" s="48"/>
      <c r="F225" s="48"/>
      <c r="G225" s="48"/>
      <c r="H225" s="48"/>
      <c r="I225" s="49"/>
      <c r="J225" s="49"/>
      <c r="K225" s="50"/>
      <c r="L225" s="49">
        <v>3</v>
      </c>
      <c r="M225" s="49"/>
      <c r="N225" s="110" t="str">
        <f t="shared" si="44"/>
        <v/>
      </c>
      <c r="O225" s="51">
        <f t="shared" si="34"/>
        <v>3</v>
      </c>
      <c r="P225" s="52" t="str">
        <f t="shared" si="35"/>
        <v/>
      </c>
      <c r="Q225" s="53"/>
      <c r="R225" s="54"/>
      <c r="S225" s="51" t="str">
        <f t="shared" si="45"/>
        <v/>
      </c>
      <c r="T225" s="55" t="str">
        <f t="shared" si="46"/>
        <v/>
      </c>
    </row>
    <row r="226" spans="1:20">
      <c r="A226" s="2" t="s">
        <v>470</v>
      </c>
      <c r="B226" s="2" t="s">
        <v>534</v>
      </c>
      <c r="C226" s="1" t="s">
        <v>225</v>
      </c>
      <c r="D226" s="1" t="s">
        <v>227</v>
      </c>
      <c r="E226" s="48"/>
      <c r="F226" s="48"/>
      <c r="G226" s="48"/>
      <c r="H226" s="48"/>
      <c r="I226" s="49">
        <v>171</v>
      </c>
      <c r="J226" s="49">
        <v>34</v>
      </c>
      <c r="K226" s="50">
        <f t="shared" si="39"/>
        <v>0.19883040935672514</v>
      </c>
      <c r="L226" s="49">
        <v>189</v>
      </c>
      <c r="M226" s="49">
        <v>17</v>
      </c>
      <c r="N226" s="110">
        <f t="shared" si="44"/>
        <v>171</v>
      </c>
      <c r="O226" s="51">
        <f t="shared" si="34"/>
        <v>189</v>
      </c>
      <c r="P226" s="52">
        <f t="shared" si="35"/>
        <v>17</v>
      </c>
      <c r="Q226" s="53">
        <f t="shared" si="47"/>
        <v>8.9947089947089942E-2</v>
      </c>
      <c r="R226" s="54"/>
      <c r="S226" s="51">
        <f t="shared" si="45"/>
        <v>171</v>
      </c>
      <c r="T226" s="55">
        <f t="shared" si="46"/>
        <v>0</v>
      </c>
    </row>
    <row r="227" spans="1:20">
      <c r="A227" s="2" t="s">
        <v>470</v>
      </c>
      <c r="B227" s="2" t="s">
        <v>527</v>
      </c>
      <c r="C227" s="1" t="s">
        <v>228</v>
      </c>
      <c r="D227" s="1" t="s">
        <v>229</v>
      </c>
      <c r="E227" s="48"/>
      <c r="F227" s="48"/>
      <c r="G227" s="48"/>
      <c r="H227" s="48"/>
      <c r="I227" s="49">
        <v>770</v>
      </c>
      <c r="J227" s="49">
        <v>168</v>
      </c>
      <c r="K227" s="50">
        <f t="shared" si="39"/>
        <v>0.21818181818181817</v>
      </c>
      <c r="L227" s="49">
        <v>1212</v>
      </c>
      <c r="M227" s="49">
        <v>244</v>
      </c>
      <c r="N227" s="110">
        <f t="shared" si="44"/>
        <v>770</v>
      </c>
      <c r="O227" s="51">
        <f t="shared" si="34"/>
        <v>1212</v>
      </c>
      <c r="P227" s="52">
        <f t="shared" si="35"/>
        <v>244</v>
      </c>
      <c r="Q227" s="53">
        <f t="shared" si="47"/>
        <v>0.20132013201320131</v>
      </c>
      <c r="R227" s="54">
        <v>163</v>
      </c>
      <c r="S227" s="51">
        <f t="shared" si="45"/>
        <v>933</v>
      </c>
      <c r="T227" s="55">
        <f t="shared" si="46"/>
        <v>0.21168831168831168</v>
      </c>
    </row>
    <row r="228" spans="1:20">
      <c r="A228" s="2" t="s">
        <v>470</v>
      </c>
      <c r="B228" s="2" t="s">
        <v>529</v>
      </c>
      <c r="C228" s="1" t="s">
        <v>233</v>
      </c>
      <c r="D228" s="1" t="s">
        <v>234</v>
      </c>
      <c r="E228" s="48"/>
      <c r="F228" s="48"/>
      <c r="G228" s="48"/>
      <c r="H228" s="48"/>
      <c r="I228" s="49">
        <v>987</v>
      </c>
      <c r="J228" s="49">
        <v>88</v>
      </c>
      <c r="K228" s="50">
        <f t="shared" si="39"/>
        <v>8.9159067882472132E-2</v>
      </c>
      <c r="L228" s="49">
        <v>1428</v>
      </c>
      <c r="M228" s="49">
        <v>343</v>
      </c>
      <c r="N228" s="110">
        <f t="shared" ref="N228:N236" si="48">IF(SUM(E228,I228)&gt;0,SUM(E228,I228),"")</f>
        <v>987</v>
      </c>
      <c r="O228" s="51">
        <f t="shared" si="34"/>
        <v>1428</v>
      </c>
      <c r="P228" s="52">
        <f t="shared" si="35"/>
        <v>343</v>
      </c>
      <c r="Q228" s="53">
        <f t="shared" si="47"/>
        <v>0.24019607843137256</v>
      </c>
      <c r="R228" s="54">
        <v>6</v>
      </c>
      <c r="S228" s="51">
        <f t="shared" si="45"/>
        <v>993</v>
      </c>
      <c r="T228" s="55">
        <f t="shared" si="46"/>
        <v>6.0790273556231003E-3</v>
      </c>
    </row>
    <row r="229" spans="1:20" ht="51">
      <c r="A229" s="2" t="s">
        <v>470</v>
      </c>
      <c r="B229" s="2" t="s">
        <v>534</v>
      </c>
      <c r="C229" s="1" t="s">
        <v>235</v>
      </c>
      <c r="D229" s="1" t="s">
        <v>236</v>
      </c>
      <c r="E229" s="48"/>
      <c r="F229" s="48"/>
      <c r="G229" s="48"/>
      <c r="H229" s="48"/>
      <c r="I229" s="49">
        <v>234</v>
      </c>
      <c r="J229" s="49">
        <v>12</v>
      </c>
      <c r="K229" s="50">
        <f t="shared" si="39"/>
        <v>5.128205128205128E-2</v>
      </c>
      <c r="L229" s="49">
        <v>220</v>
      </c>
      <c r="M229" s="49"/>
      <c r="N229" s="110">
        <f t="shared" si="48"/>
        <v>234</v>
      </c>
      <c r="O229" s="51">
        <f t="shared" si="34"/>
        <v>220</v>
      </c>
      <c r="P229" s="52" t="str">
        <f t="shared" si="35"/>
        <v/>
      </c>
      <c r="Q229" s="53"/>
      <c r="R229" s="54"/>
      <c r="S229" s="51">
        <f t="shared" si="45"/>
        <v>234</v>
      </c>
      <c r="T229" s="55">
        <f t="shared" si="46"/>
        <v>0</v>
      </c>
    </row>
    <row r="230" spans="1:20" ht="25.5">
      <c r="A230" s="2" t="s">
        <v>470</v>
      </c>
      <c r="B230" s="2" t="s">
        <v>534</v>
      </c>
      <c r="C230" s="1" t="s">
        <v>237</v>
      </c>
      <c r="D230" s="1" t="s">
        <v>238</v>
      </c>
      <c r="E230" s="48"/>
      <c r="F230" s="48"/>
      <c r="G230" s="48"/>
      <c r="H230" s="48"/>
      <c r="I230" s="49">
        <v>178</v>
      </c>
      <c r="J230" s="49">
        <v>40</v>
      </c>
      <c r="K230" s="50">
        <f t="shared" si="39"/>
        <v>0.2247191011235955</v>
      </c>
      <c r="L230" s="49">
        <v>196</v>
      </c>
      <c r="M230" s="49">
        <v>11</v>
      </c>
      <c r="N230" s="110">
        <f t="shared" si="48"/>
        <v>178</v>
      </c>
      <c r="O230" s="51">
        <f t="shared" si="34"/>
        <v>196</v>
      </c>
      <c r="P230" s="52">
        <f t="shared" si="35"/>
        <v>11</v>
      </c>
      <c r="Q230" s="53">
        <f t="shared" si="47"/>
        <v>5.6122448979591837E-2</v>
      </c>
      <c r="R230" s="54"/>
      <c r="S230" s="51">
        <f t="shared" si="45"/>
        <v>178</v>
      </c>
      <c r="T230" s="55">
        <f t="shared" si="46"/>
        <v>0</v>
      </c>
    </row>
    <row r="231" spans="1:20">
      <c r="A231" s="2" t="s">
        <v>470</v>
      </c>
      <c r="B231" s="2" t="s">
        <v>528</v>
      </c>
      <c r="C231" s="1" t="s">
        <v>252</v>
      </c>
      <c r="D231" s="1" t="s">
        <v>253</v>
      </c>
      <c r="E231" s="48"/>
      <c r="F231" s="48"/>
      <c r="G231" s="48"/>
      <c r="H231" s="48"/>
      <c r="I231" s="49"/>
      <c r="J231" s="49"/>
      <c r="K231" s="50"/>
      <c r="L231" s="49">
        <v>1</v>
      </c>
      <c r="M231" s="49"/>
      <c r="N231" s="110" t="str">
        <f t="shared" si="48"/>
        <v/>
      </c>
      <c r="O231" s="51">
        <f t="shared" si="34"/>
        <v>1</v>
      </c>
      <c r="P231" s="52" t="str">
        <f t="shared" si="35"/>
        <v/>
      </c>
      <c r="Q231" s="53"/>
      <c r="R231" s="54"/>
      <c r="S231" s="51" t="str">
        <f t="shared" ref="S231:S236" si="49">IF(N231="",IF(R231&gt;0,SUM(R231),""),IF(SUM(R231)&gt;0,SUM(N231+R231),N231))</f>
        <v/>
      </c>
      <c r="T231" s="55" t="str">
        <f t="shared" ref="T231:T236" si="50">IF((I231)&gt;0,R231/(I231),"")</f>
        <v/>
      </c>
    </row>
    <row r="232" spans="1:20">
      <c r="A232" s="2" t="s">
        <v>470</v>
      </c>
      <c r="B232" s="2" t="s">
        <v>534</v>
      </c>
      <c r="C232" s="1" t="s">
        <v>262</v>
      </c>
      <c r="D232" s="1" t="s">
        <v>263</v>
      </c>
      <c r="E232" s="48"/>
      <c r="F232" s="48"/>
      <c r="G232" s="48"/>
      <c r="H232" s="48"/>
      <c r="I232" s="49">
        <v>90</v>
      </c>
      <c r="J232" s="49">
        <v>54</v>
      </c>
      <c r="K232" s="50">
        <f t="shared" si="39"/>
        <v>0.6</v>
      </c>
      <c r="L232" s="49">
        <v>103</v>
      </c>
      <c r="M232" s="49">
        <v>8</v>
      </c>
      <c r="N232" s="110">
        <f t="shared" si="48"/>
        <v>90</v>
      </c>
      <c r="O232" s="51">
        <f t="shared" si="34"/>
        <v>103</v>
      </c>
      <c r="P232" s="52">
        <f t="shared" si="35"/>
        <v>8</v>
      </c>
      <c r="Q232" s="53">
        <f>IF(O232&lt;&gt;0,P232/O232,"")</f>
        <v>7.7669902912621352E-2</v>
      </c>
      <c r="R232" s="54"/>
      <c r="S232" s="51">
        <f t="shared" si="49"/>
        <v>90</v>
      </c>
      <c r="T232" s="55">
        <f t="shared" si="50"/>
        <v>0</v>
      </c>
    </row>
    <row r="233" spans="1:20">
      <c r="A233" s="2" t="s">
        <v>470</v>
      </c>
      <c r="B233" s="2" t="s">
        <v>527</v>
      </c>
      <c r="C233" s="1" t="s">
        <v>283</v>
      </c>
      <c r="D233" s="1" t="s">
        <v>289</v>
      </c>
      <c r="E233" s="48"/>
      <c r="F233" s="48"/>
      <c r="G233" s="48"/>
      <c r="H233" s="48"/>
      <c r="I233" s="49">
        <v>2409</v>
      </c>
      <c r="J233" s="49">
        <v>1075</v>
      </c>
      <c r="K233" s="50">
        <f t="shared" si="39"/>
        <v>0.44624325446243257</v>
      </c>
      <c r="L233" s="49">
        <v>3408</v>
      </c>
      <c r="M233" s="49">
        <v>741</v>
      </c>
      <c r="N233" s="110">
        <f t="shared" si="48"/>
        <v>2409</v>
      </c>
      <c r="O233" s="51">
        <f t="shared" si="34"/>
        <v>3408</v>
      </c>
      <c r="P233" s="52">
        <f t="shared" si="35"/>
        <v>741</v>
      </c>
      <c r="Q233" s="53">
        <f>IF(O233&lt;&gt;0,P233/O233,"")</f>
        <v>0.21742957746478872</v>
      </c>
      <c r="R233" s="54">
        <v>14</v>
      </c>
      <c r="S233" s="51">
        <f t="shared" si="49"/>
        <v>2423</v>
      </c>
      <c r="T233" s="55">
        <f t="shared" si="50"/>
        <v>5.811540058115401E-3</v>
      </c>
    </row>
    <row r="234" spans="1:20">
      <c r="A234" s="2" t="s">
        <v>470</v>
      </c>
      <c r="B234" s="2" t="s">
        <v>529</v>
      </c>
      <c r="C234" s="1" t="s">
        <v>312</v>
      </c>
      <c r="D234" s="1" t="s">
        <v>313</v>
      </c>
      <c r="E234" s="48"/>
      <c r="F234" s="48"/>
      <c r="G234" s="48"/>
      <c r="H234" s="48"/>
      <c r="I234" s="49">
        <v>1805</v>
      </c>
      <c r="J234" s="49">
        <v>407</v>
      </c>
      <c r="K234" s="50">
        <f t="shared" si="39"/>
        <v>0.22548476454293628</v>
      </c>
      <c r="L234" s="49">
        <v>2746</v>
      </c>
      <c r="M234" s="49">
        <v>759</v>
      </c>
      <c r="N234" s="110">
        <f t="shared" si="48"/>
        <v>1805</v>
      </c>
      <c r="O234" s="51">
        <f t="shared" si="34"/>
        <v>2746</v>
      </c>
      <c r="P234" s="52">
        <f t="shared" si="35"/>
        <v>759</v>
      </c>
      <c r="Q234" s="53">
        <f>IF(O234&lt;&gt;0,P234/O234,"")</f>
        <v>0.27640203932993446</v>
      </c>
      <c r="R234" s="54">
        <v>19</v>
      </c>
      <c r="S234" s="51">
        <f t="shared" si="49"/>
        <v>1824</v>
      </c>
      <c r="T234" s="55">
        <f t="shared" si="50"/>
        <v>1.0526315789473684E-2</v>
      </c>
    </row>
    <row r="235" spans="1:20">
      <c r="A235" s="2" t="s">
        <v>470</v>
      </c>
      <c r="B235" s="2" t="s">
        <v>528</v>
      </c>
      <c r="C235" s="1" t="s">
        <v>315</v>
      </c>
      <c r="D235" s="1" t="s">
        <v>316</v>
      </c>
      <c r="E235" s="48"/>
      <c r="F235" s="48"/>
      <c r="G235" s="48"/>
      <c r="H235" s="48"/>
      <c r="I235" s="49">
        <v>1</v>
      </c>
      <c r="J235" s="49">
        <v>1</v>
      </c>
      <c r="K235" s="50">
        <f t="shared" si="39"/>
        <v>1</v>
      </c>
      <c r="L235" s="49">
        <v>7</v>
      </c>
      <c r="M235" s="49"/>
      <c r="N235" s="110">
        <f t="shared" si="48"/>
        <v>1</v>
      </c>
      <c r="O235" s="51">
        <f t="shared" si="34"/>
        <v>7</v>
      </c>
      <c r="P235" s="52" t="str">
        <f t="shared" si="35"/>
        <v/>
      </c>
      <c r="Q235" s="53"/>
      <c r="R235" s="54"/>
      <c r="S235" s="51">
        <f t="shared" si="49"/>
        <v>1</v>
      </c>
      <c r="T235" s="55">
        <f t="shared" si="50"/>
        <v>0</v>
      </c>
    </row>
    <row r="236" spans="1:20">
      <c r="A236" s="2" t="s">
        <v>470</v>
      </c>
      <c r="B236" s="2" t="s">
        <v>534</v>
      </c>
      <c r="C236" s="1" t="s">
        <v>319</v>
      </c>
      <c r="D236" s="1" t="s">
        <v>320</v>
      </c>
      <c r="E236" s="48"/>
      <c r="F236" s="48"/>
      <c r="G236" s="48"/>
      <c r="H236" s="48"/>
      <c r="I236" s="49">
        <v>1784</v>
      </c>
      <c r="J236" s="49">
        <v>222</v>
      </c>
      <c r="K236" s="50">
        <f t="shared" si="39"/>
        <v>0.12443946188340807</v>
      </c>
      <c r="L236" s="49">
        <v>2509</v>
      </c>
      <c r="M236" s="49">
        <v>570</v>
      </c>
      <c r="N236" s="110">
        <f t="shared" si="48"/>
        <v>1784</v>
      </c>
      <c r="O236" s="51">
        <f t="shared" si="34"/>
        <v>2509</v>
      </c>
      <c r="P236" s="52">
        <f t="shared" si="35"/>
        <v>570</v>
      </c>
      <c r="Q236" s="53">
        <f>IF(O236&lt;&gt;0,P236/O236,"")</f>
        <v>0.22718214428058989</v>
      </c>
      <c r="R236" s="54">
        <v>4</v>
      </c>
      <c r="S236" s="51">
        <f t="shared" si="49"/>
        <v>1788</v>
      </c>
      <c r="T236" s="55">
        <f t="shared" si="50"/>
        <v>2.242152466367713E-3</v>
      </c>
    </row>
    <row r="237" spans="1:20">
      <c r="A237" s="2" t="s">
        <v>470</v>
      </c>
      <c r="B237" s="2" t="s">
        <v>528</v>
      </c>
      <c r="C237" s="1" t="s">
        <v>334</v>
      </c>
      <c r="D237" s="1" t="s">
        <v>335</v>
      </c>
      <c r="E237" s="48"/>
      <c r="F237" s="48"/>
      <c r="G237" s="48"/>
      <c r="H237" s="48"/>
      <c r="I237" s="49"/>
      <c r="J237" s="49"/>
      <c r="K237" s="50"/>
      <c r="L237" s="49">
        <v>3</v>
      </c>
      <c r="M237" s="49"/>
      <c r="N237" s="110" t="str">
        <f t="shared" ref="N237:N245" si="51">IF(SUM(E237,I237)&gt;0,SUM(E237,I237),"")</f>
        <v/>
      </c>
      <c r="O237" s="51">
        <f t="shared" si="34"/>
        <v>3</v>
      </c>
      <c r="P237" s="52" t="str">
        <f t="shared" si="35"/>
        <v/>
      </c>
      <c r="Q237" s="53"/>
      <c r="R237" s="54"/>
      <c r="S237" s="51" t="str">
        <f t="shared" ref="S237:S246" si="52">IF(N237="",IF(R237&gt;0,SUM(R237),""),IF(SUM(R237)&gt;0,SUM(N237+R237),N237))</f>
        <v/>
      </c>
      <c r="T237" s="55" t="str">
        <f t="shared" ref="T237:T246" si="53">IF((I237)&gt;0,R237/(I237),"")</f>
        <v/>
      </c>
    </row>
    <row r="238" spans="1:20">
      <c r="A238" s="2" t="s">
        <v>470</v>
      </c>
      <c r="B238" s="2" t="s">
        <v>528</v>
      </c>
      <c r="C238" s="1" t="s">
        <v>341</v>
      </c>
      <c r="D238" s="1" t="s">
        <v>342</v>
      </c>
      <c r="E238" s="48"/>
      <c r="F238" s="48"/>
      <c r="G238" s="48"/>
      <c r="H238" s="48"/>
      <c r="I238" s="49">
        <v>30</v>
      </c>
      <c r="J238" s="49">
        <v>4</v>
      </c>
      <c r="K238" s="50">
        <f t="shared" si="39"/>
        <v>0.13333333333333333</v>
      </c>
      <c r="L238" s="49">
        <v>63</v>
      </c>
      <c r="M238" s="49">
        <v>3</v>
      </c>
      <c r="N238" s="110">
        <f t="shared" si="51"/>
        <v>30</v>
      </c>
      <c r="O238" s="51">
        <f t="shared" si="34"/>
        <v>63</v>
      </c>
      <c r="P238" s="52">
        <f t="shared" si="35"/>
        <v>3</v>
      </c>
      <c r="Q238" s="53">
        <f t="shared" ref="Q238:Q244" si="54">IF(O238&lt;&gt;0,P238/O238,"")</f>
        <v>4.7619047619047616E-2</v>
      </c>
      <c r="R238" s="54">
        <v>1</v>
      </c>
      <c r="S238" s="51">
        <f t="shared" si="52"/>
        <v>31</v>
      </c>
      <c r="T238" s="55">
        <f t="shared" si="53"/>
        <v>3.3333333333333333E-2</v>
      </c>
    </row>
    <row r="239" spans="1:20" s="18" customFormat="1">
      <c r="A239" s="20" t="s">
        <v>470</v>
      </c>
      <c r="B239" s="20" t="s">
        <v>343</v>
      </c>
      <c r="C239" s="21" t="s">
        <v>343</v>
      </c>
      <c r="D239" s="21" t="s">
        <v>345</v>
      </c>
      <c r="E239" s="48"/>
      <c r="F239" s="48"/>
      <c r="G239" s="48"/>
      <c r="H239" s="48"/>
      <c r="I239" s="62">
        <v>22049</v>
      </c>
      <c r="J239" s="62">
        <v>9313</v>
      </c>
      <c r="K239" s="61">
        <f t="shared" si="39"/>
        <v>0.42237743208308764</v>
      </c>
      <c r="L239" s="62">
        <v>22536</v>
      </c>
      <c r="M239" s="62">
        <v>167</v>
      </c>
      <c r="N239" s="110">
        <f t="shared" si="51"/>
        <v>22049</v>
      </c>
      <c r="O239" s="51">
        <f t="shared" si="34"/>
        <v>22536</v>
      </c>
      <c r="P239" s="52">
        <f t="shared" si="35"/>
        <v>167</v>
      </c>
      <c r="Q239" s="53">
        <f t="shared" si="54"/>
        <v>7.4103656372026981E-3</v>
      </c>
      <c r="R239" s="52">
        <v>1</v>
      </c>
      <c r="S239" s="51">
        <f t="shared" si="52"/>
        <v>22050</v>
      </c>
      <c r="T239" s="55">
        <f t="shared" si="53"/>
        <v>4.5353530772370626E-5</v>
      </c>
    </row>
    <row r="240" spans="1:20" s="18" customFormat="1">
      <c r="A240" s="20" t="s">
        <v>470</v>
      </c>
      <c r="B240" s="20" t="s">
        <v>343</v>
      </c>
      <c r="C240" s="21" t="s">
        <v>343</v>
      </c>
      <c r="D240" s="21" t="s">
        <v>348</v>
      </c>
      <c r="E240" s="48"/>
      <c r="F240" s="48"/>
      <c r="G240" s="48"/>
      <c r="H240" s="48"/>
      <c r="I240" s="62">
        <v>40980</v>
      </c>
      <c r="J240" s="62">
        <v>8949</v>
      </c>
      <c r="K240" s="61">
        <f t="shared" si="39"/>
        <v>0.21837481698389458</v>
      </c>
      <c r="L240" s="62">
        <v>41928</v>
      </c>
      <c r="M240" s="62">
        <v>455</v>
      </c>
      <c r="N240" s="110">
        <f t="shared" si="51"/>
        <v>40980</v>
      </c>
      <c r="O240" s="51">
        <f t="shared" si="34"/>
        <v>41928</v>
      </c>
      <c r="P240" s="52">
        <f t="shared" si="35"/>
        <v>455</v>
      </c>
      <c r="Q240" s="53">
        <f t="shared" si="54"/>
        <v>1.0851936653310437E-2</v>
      </c>
      <c r="R240" s="52">
        <v>27</v>
      </c>
      <c r="S240" s="51">
        <f t="shared" si="52"/>
        <v>41007</v>
      </c>
      <c r="T240" s="55">
        <f t="shared" si="53"/>
        <v>6.5885797950219615E-4</v>
      </c>
    </row>
    <row r="241" spans="1:20">
      <c r="A241" s="2" t="s">
        <v>470</v>
      </c>
      <c r="B241" s="2" t="s">
        <v>533</v>
      </c>
      <c r="C241" s="1" t="s">
        <v>361</v>
      </c>
      <c r="D241" s="1" t="s">
        <v>363</v>
      </c>
      <c r="E241" s="48"/>
      <c r="F241" s="48"/>
      <c r="G241" s="48"/>
      <c r="H241" s="48"/>
      <c r="I241" s="49">
        <v>2569</v>
      </c>
      <c r="J241" s="49">
        <v>1830</v>
      </c>
      <c r="K241" s="50">
        <f t="shared" si="39"/>
        <v>0.71233943168548075</v>
      </c>
      <c r="L241" s="49">
        <v>2836</v>
      </c>
      <c r="M241" s="49">
        <v>149</v>
      </c>
      <c r="N241" s="110">
        <f t="shared" si="51"/>
        <v>2569</v>
      </c>
      <c r="O241" s="51">
        <f t="shared" si="34"/>
        <v>2836</v>
      </c>
      <c r="P241" s="52">
        <f t="shared" si="35"/>
        <v>149</v>
      </c>
      <c r="Q241" s="53">
        <f t="shared" si="54"/>
        <v>5.2538787023977435E-2</v>
      </c>
      <c r="R241" s="54">
        <v>12</v>
      </c>
      <c r="S241" s="51">
        <f t="shared" si="52"/>
        <v>2581</v>
      </c>
      <c r="T241" s="55">
        <f t="shared" si="53"/>
        <v>4.6710782405605293E-3</v>
      </c>
    </row>
    <row r="242" spans="1:20">
      <c r="A242" s="2" t="s">
        <v>470</v>
      </c>
      <c r="B242" s="2" t="s">
        <v>526</v>
      </c>
      <c r="C242" s="1" t="s">
        <v>366</v>
      </c>
      <c r="D242" s="1" t="s">
        <v>367</v>
      </c>
      <c r="E242" s="48"/>
      <c r="F242" s="48"/>
      <c r="G242" s="48"/>
      <c r="H242" s="48"/>
      <c r="I242" s="49">
        <v>18</v>
      </c>
      <c r="J242" s="49">
        <v>4</v>
      </c>
      <c r="K242" s="50">
        <f t="shared" si="39"/>
        <v>0.22222222222222221</v>
      </c>
      <c r="L242" s="49">
        <v>33</v>
      </c>
      <c r="M242" s="49">
        <v>1</v>
      </c>
      <c r="N242" s="110">
        <f t="shared" si="51"/>
        <v>18</v>
      </c>
      <c r="O242" s="51">
        <f t="shared" si="34"/>
        <v>33</v>
      </c>
      <c r="P242" s="52">
        <f t="shared" si="35"/>
        <v>1</v>
      </c>
      <c r="Q242" s="53">
        <f t="shared" si="54"/>
        <v>3.0303030303030304E-2</v>
      </c>
      <c r="R242" s="54"/>
      <c r="S242" s="51">
        <f t="shared" si="52"/>
        <v>18</v>
      </c>
      <c r="T242" s="55">
        <f t="shared" si="53"/>
        <v>0</v>
      </c>
    </row>
    <row r="243" spans="1:20">
      <c r="A243" s="2" t="s">
        <v>470</v>
      </c>
      <c r="B243" s="2" t="s">
        <v>534</v>
      </c>
      <c r="C243" s="1" t="s">
        <v>371</v>
      </c>
      <c r="D243" s="1" t="s">
        <v>371</v>
      </c>
      <c r="E243" s="48"/>
      <c r="F243" s="48"/>
      <c r="G243" s="48"/>
      <c r="H243" s="48"/>
      <c r="I243" s="49"/>
      <c r="J243" s="49"/>
      <c r="K243" s="50"/>
      <c r="L243" s="49">
        <v>6</v>
      </c>
      <c r="M243" s="49"/>
      <c r="N243" s="110" t="str">
        <f t="shared" si="51"/>
        <v/>
      </c>
      <c r="O243" s="51">
        <f t="shared" si="34"/>
        <v>6</v>
      </c>
      <c r="P243" s="52" t="str">
        <f t="shared" si="35"/>
        <v/>
      </c>
      <c r="Q243" s="53"/>
      <c r="R243" s="54"/>
      <c r="S243" s="51" t="str">
        <f t="shared" si="52"/>
        <v/>
      </c>
      <c r="T243" s="55" t="str">
        <f t="shared" si="53"/>
        <v/>
      </c>
    </row>
    <row r="244" spans="1:20">
      <c r="A244" s="2" t="s">
        <v>470</v>
      </c>
      <c r="B244" s="2" t="s">
        <v>529</v>
      </c>
      <c r="C244" s="1" t="s">
        <v>376</v>
      </c>
      <c r="D244" s="1" t="s">
        <v>379</v>
      </c>
      <c r="E244" s="48"/>
      <c r="F244" s="48"/>
      <c r="G244" s="48"/>
      <c r="H244" s="48"/>
      <c r="I244" s="49">
        <v>3854</v>
      </c>
      <c r="J244" s="49">
        <v>1236</v>
      </c>
      <c r="K244" s="50">
        <f t="shared" si="39"/>
        <v>0.32070576024909186</v>
      </c>
      <c r="L244" s="49">
        <v>3955</v>
      </c>
      <c r="M244" s="49">
        <v>27</v>
      </c>
      <c r="N244" s="110">
        <f t="shared" si="51"/>
        <v>3854</v>
      </c>
      <c r="O244" s="51">
        <f t="shared" si="34"/>
        <v>3955</v>
      </c>
      <c r="P244" s="52">
        <f t="shared" si="35"/>
        <v>27</v>
      </c>
      <c r="Q244" s="53">
        <f t="shared" si="54"/>
        <v>6.8268015170670042E-3</v>
      </c>
      <c r="R244" s="54">
        <v>2</v>
      </c>
      <c r="S244" s="51">
        <f t="shared" si="52"/>
        <v>3856</v>
      </c>
      <c r="T244" s="55">
        <f t="shared" si="53"/>
        <v>5.189413596263622E-4</v>
      </c>
    </row>
    <row r="245" spans="1:20">
      <c r="A245" s="2" t="s">
        <v>470</v>
      </c>
      <c r="B245" s="2" t="s">
        <v>528</v>
      </c>
      <c r="C245" s="1" t="s">
        <v>380</v>
      </c>
      <c r="D245" s="1" t="s">
        <v>382</v>
      </c>
      <c r="E245" s="48"/>
      <c r="F245" s="48"/>
      <c r="G245" s="48"/>
      <c r="H245" s="48"/>
      <c r="I245" s="49">
        <v>2</v>
      </c>
      <c r="J245" s="49">
        <v>1</v>
      </c>
      <c r="K245" s="50">
        <f t="shared" si="39"/>
        <v>0.5</v>
      </c>
      <c r="L245" s="49">
        <v>6</v>
      </c>
      <c r="M245" s="49"/>
      <c r="N245" s="110">
        <f t="shared" si="51"/>
        <v>2</v>
      </c>
      <c r="O245" s="51">
        <f t="shared" si="34"/>
        <v>6</v>
      </c>
      <c r="P245" s="52" t="str">
        <f t="shared" si="35"/>
        <v/>
      </c>
      <c r="Q245" s="53"/>
      <c r="R245" s="54"/>
      <c r="S245" s="51">
        <f t="shared" si="52"/>
        <v>2</v>
      </c>
      <c r="T245" s="55">
        <f t="shared" si="53"/>
        <v>0</v>
      </c>
    </row>
    <row r="246" spans="1:20">
      <c r="A246" s="2" t="s">
        <v>470</v>
      </c>
      <c r="B246" s="2" t="s">
        <v>528</v>
      </c>
      <c r="C246" s="1" t="s">
        <v>392</v>
      </c>
      <c r="D246" s="1" t="s">
        <v>393</v>
      </c>
      <c r="E246" s="48"/>
      <c r="F246" s="48"/>
      <c r="G246" s="48"/>
      <c r="H246" s="48"/>
      <c r="I246" s="49">
        <v>19</v>
      </c>
      <c r="J246" s="49">
        <v>11</v>
      </c>
      <c r="K246" s="50">
        <f t="shared" si="39"/>
        <v>0.57894736842105265</v>
      </c>
      <c r="L246" s="49">
        <v>34</v>
      </c>
      <c r="M246" s="49"/>
      <c r="N246" s="110">
        <f t="shared" ref="N246:N257" si="55">IF(SUM(E246,I246)&gt;0,SUM(E246,I246),"")</f>
        <v>19</v>
      </c>
      <c r="O246" s="51">
        <f t="shared" si="34"/>
        <v>34</v>
      </c>
      <c r="P246" s="52" t="str">
        <f t="shared" si="35"/>
        <v/>
      </c>
      <c r="Q246" s="53"/>
      <c r="R246" s="54">
        <v>2</v>
      </c>
      <c r="S246" s="51">
        <f t="shared" si="52"/>
        <v>21</v>
      </c>
      <c r="T246" s="55">
        <f t="shared" si="53"/>
        <v>0.10526315789473684</v>
      </c>
    </row>
    <row r="247" spans="1:20" ht="25.5">
      <c r="A247" s="2" t="s">
        <v>470</v>
      </c>
      <c r="B247" s="2" t="s">
        <v>527</v>
      </c>
      <c r="C247" s="1" t="s">
        <v>396</v>
      </c>
      <c r="D247" s="1" t="s">
        <v>398</v>
      </c>
      <c r="E247" s="48"/>
      <c r="F247" s="48"/>
      <c r="G247" s="48"/>
      <c r="H247" s="48"/>
      <c r="I247" s="49">
        <v>1372</v>
      </c>
      <c r="J247" s="49">
        <v>260</v>
      </c>
      <c r="K247" s="50">
        <f t="shared" si="39"/>
        <v>0.18950437317784258</v>
      </c>
      <c r="L247" s="49">
        <v>3223</v>
      </c>
      <c r="M247" s="49">
        <v>1466</v>
      </c>
      <c r="N247" s="110">
        <f t="shared" si="55"/>
        <v>1372</v>
      </c>
      <c r="O247" s="51">
        <f t="shared" si="34"/>
        <v>3223</v>
      </c>
      <c r="P247" s="52">
        <f t="shared" si="35"/>
        <v>1466</v>
      </c>
      <c r="Q247" s="53">
        <f t="shared" ref="Q247:Q258" si="56">IF(O247&lt;&gt;0,P247/O247,"")</f>
        <v>0.45485572448029787</v>
      </c>
      <c r="R247" s="54">
        <v>211</v>
      </c>
      <c r="S247" s="51">
        <f t="shared" ref="S247:S257" si="57">IF(N247="",IF(R247&gt;0,SUM(R247),""),IF(SUM(R247)&gt;0,SUM(N247+R247),N247))</f>
        <v>1583</v>
      </c>
      <c r="T247" s="55">
        <f t="shared" ref="T247:T257" si="58">IF((I247)&gt;0,R247/(I247),"")</f>
        <v>0.15379008746355685</v>
      </c>
    </row>
    <row r="248" spans="1:20" ht="25.5">
      <c r="A248" s="2" t="s">
        <v>470</v>
      </c>
      <c r="B248" s="2" t="s">
        <v>534</v>
      </c>
      <c r="C248" s="1" t="s">
        <v>399</v>
      </c>
      <c r="D248" s="1" t="s">
        <v>400</v>
      </c>
      <c r="E248" s="48"/>
      <c r="F248" s="48"/>
      <c r="G248" s="48"/>
      <c r="H248" s="48"/>
      <c r="I248" s="49">
        <v>8</v>
      </c>
      <c r="J248" s="49">
        <v>8</v>
      </c>
      <c r="K248" s="50">
        <f t="shared" si="39"/>
        <v>1</v>
      </c>
      <c r="L248" s="49">
        <v>7</v>
      </c>
      <c r="M248" s="49"/>
      <c r="N248" s="110">
        <f t="shared" si="55"/>
        <v>8</v>
      </c>
      <c r="O248" s="51">
        <f t="shared" si="34"/>
        <v>7</v>
      </c>
      <c r="P248" s="52" t="str">
        <f t="shared" si="35"/>
        <v/>
      </c>
      <c r="Q248" s="53"/>
      <c r="R248" s="54"/>
      <c r="S248" s="51">
        <f t="shared" si="57"/>
        <v>8</v>
      </c>
      <c r="T248" s="55">
        <f t="shared" si="58"/>
        <v>0</v>
      </c>
    </row>
    <row r="249" spans="1:20" ht="25.5">
      <c r="A249" s="2" t="s">
        <v>470</v>
      </c>
      <c r="B249" s="2" t="s">
        <v>529</v>
      </c>
      <c r="C249" s="1" t="s">
        <v>403</v>
      </c>
      <c r="D249" s="1" t="s">
        <v>404</v>
      </c>
      <c r="E249" s="48"/>
      <c r="F249" s="48"/>
      <c r="G249" s="48"/>
      <c r="H249" s="48"/>
      <c r="I249" s="49">
        <v>1191</v>
      </c>
      <c r="J249" s="49">
        <v>94</v>
      </c>
      <c r="K249" s="50">
        <f t="shared" si="39"/>
        <v>7.8925272879932826E-2</v>
      </c>
      <c r="L249" s="49">
        <v>1312</v>
      </c>
      <c r="M249" s="49">
        <v>60</v>
      </c>
      <c r="N249" s="110">
        <f t="shared" si="55"/>
        <v>1191</v>
      </c>
      <c r="O249" s="51">
        <f t="shared" si="34"/>
        <v>1312</v>
      </c>
      <c r="P249" s="52">
        <f t="shared" si="35"/>
        <v>60</v>
      </c>
      <c r="Q249" s="53">
        <f t="shared" si="56"/>
        <v>4.573170731707317E-2</v>
      </c>
      <c r="R249" s="54">
        <v>11</v>
      </c>
      <c r="S249" s="51">
        <f t="shared" si="57"/>
        <v>1202</v>
      </c>
      <c r="T249" s="55">
        <f t="shared" si="58"/>
        <v>9.2359361880772466E-3</v>
      </c>
    </row>
    <row r="250" spans="1:20">
      <c r="A250" s="2" t="s">
        <v>470</v>
      </c>
      <c r="B250" s="2" t="s">
        <v>534</v>
      </c>
      <c r="C250" s="1" t="s">
        <v>405</v>
      </c>
      <c r="D250" s="1" t="s">
        <v>406</v>
      </c>
      <c r="E250" s="48"/>
      <c r="F250" s="48"/>
      <c r="G250" s="48"/>
      <c r="H250" s="48"/>
      <c r="I250" s="49">
        <v>9070</v>
      </c>
      <c r="J250" s="49">
        <v>565</v>
      </c>
      <c r="K250" s="50">
        <f t="shared" si="39"/>
        <v>6.229327453142227E-2</v>
      </c>
      <c r="L250" s="49">
        <v>12964</v>
      </c>
      <c r="M250" s="49">
        <v>2479</v>
      </c>
      <c r="N250" s="110">
        <f t="shared" si="55"/>
        <v>9070</v>
      </c>
      <c r="O250" s="51">
        <f t="shared" si="34"/>
        <v>12964</v>
      </c>
      <c r="P250" s="52">
        <f t="shared" si="35"/>
        <v>2479</v>
      </c>
      <c r="Q250" s="53">
        <f t="shared" si="56"/>
        <v>0.19122184510953411</v>
      </c>
      <c r="R250" s="54">
        <v>6</v>
      </c>
      <c r="S250" s="51">
        <f t="shared" si="57"/>
        <v>9076</v>
      </c>
      <c r="T250" s="55">
        <f t="shared" si="58"/>
        <v>6.6152149944873203E-4</v>
      </c>
    </row>
    <row r="251" spans="1:20">
      <c r="A251" s="2" t="s">
        <v>470</v>
      </c>
      <c r="B251" s="2" t="s">
        <v>526</v>
      </c>
      <c r="C251" s="1" t="s">
        <v>415</v>
      </c>
      <c r="D251" s="1" t="s">
        <v>416</v>
      </c>
      <c r="E251" s="48"/>
      <c r="F251" s="48"/>
      <c r="G251" s="48"/>
      <c r="H251" s="48"/>
      <c r="I251" s="49">
        <v>1945</v>
      </c>
      <c r="J251" s="49">
        <v>227</v>
      </c>
      <c r="K251" s="50">
        <f t="shared" si="39"/>
        <v>0.1167095115681234</v>
      </c>
      <c r="L251" s="49">
        <v>2588</v>
      </c>
      <c r="M251" s="49">
        <v>451</v>
      </c>
      <c r="N251" s="110">
        <f t="shared" si="55"/>
        <v>1945</v>
      </c>
      <c r="O251" s="51">
        <f t="shared" si="34"/>
        <v>2588</v>
      </c>
      <c r="P251" s="52">
        <f t="shared" si="35"/>
        <v>451</v>
      </c>
      <c r="Q251" s="53">
        <f t="shared" si="56"/>
        <v>0.17426584234930448</v>
      </c>
      <c r="R251" s="54">
        <v>32</v>
      </c>
      <c r="S251" s="51">
        <f t="shared" si="57"/>
        <v>1977</v>
      </c>
      <c r="T251" s="55">
        <f t="shared" si="58"/>
        <v>1.6452442159383032E-2</v>
      </c>
    </row>
    <row r="252" spans="1:20">
      <c r="A252" s="2" t="s">
        <v>470</v>
      </c>
      <c r="B252" s="2" t="s">
        <v>526</v>
      </c>
      <c r="C252" s="1" t="s">
        <v>415</v>
      </c>
      <c r="D252" s="1" t="s">
        <v>418</v>
      </c>
      <c r="E252" s="48"/>
      <c r="F252" s="48"/>
      <c r="G252" s="48"/>
      <c r="H252" s="48"/>
      <c r="I252" s="49">
        <v>5001</v>
      </c>
      <c r="J252" s="49">
        <v>2024</v>
      </c>
      <c r="K252" s="50">
        <f t="shared" si="39"/>
        <v>0.40471905618876225</v>
      </c>
      <c r="L252" s="49">
        <v>5272</v>
      </c>
      <c r="M252" s="49">
        <v>143</v>
      </c>
      <c r="N252" s="110">
        <f t="shared" si="55"/>
        <v>5001</v>
      </c>
      <c r="O252" s="51">
        <f t="shared" si="34"/>
        <v>5272</v>
      </c>
      <c r="P252" s="52">
        <f t="shared" si="35"/>
        <v>143</v>
      </c>
      <c r="Q252" s="53">
        <f t="shared" si="56"/>
        <v>2.7124430955993931E-2</v>
      </c>
      <c r="R252" s="54">
        <v>7</v>
      </c>
      <c r="S252" s="51">
        <f t="shared" si="57"/>
        <v>5008</v>
      </c>
      <c r="T252" s="55">
        <f t="shared" si="58"/>
        <v>1.3997200559888023E-3</v>
      </c>
    </row>
    <row r="253" spans="1:20">
      <c r="A253" s="2" t="s">
        <v>470</v>
      </c>
      <c r="B253" s="2" t="s">
        <v>529</v>
      </c>
      <c r="C253" s="1" t="s">
        <v>422</v>
      </c>
      <c r="D253" s="1" t="s">
        <v>423</v>
      </c>
      <c r="E253" s="48"/>
      <c r="F253" s="48"/>
      <c r="G253" s="48"/>
      <c r="H253" s="48"/>
      <c r="I253" s="49">
        <v>1</v>
      </c>
      <c r="J253" s="49"/>
      <c r="K253" s="50">
        <f t="shared" si="39"/>
        <v>0</v>
      </c>
      <c r="L253" s="49">
        <v>2</v>
      </c>
      <c r="M253" s="49"/>
      <c r="N253" s="110">
        <f t="shared" si="55"/>
        <v>1</v>
      </c>
      <c r="O253" s="51">
        <f t="shared" si="34"/>
        <v>2</v>
      </c>
      <c r="P253" s="52" t="str">
        <f t="shared" si="35"/>
        <v/>
      </c>
      <c r="Q253" s="53"/>
      <c r="R253" s="54"/>
      <c r="S253" s="51">
        <f t="shared" si="57"/>
        <v>1</v>
      </c>
      <c r="T253" s="55">
        <f t="shared" si="58"/>
        <v>0</v>
      </c>
    </row>
    <row r="254" spans="1:20">
      <c r="A254" s="2" t="s">
        <v>470</v>
      </c>
      <c r="B254" s="2" t="s">
        <v>531</v>
      </c>
      <c r="C254" s="1" t="s">
        <v>424</v>
      </c>
      <c r="D254" s="1" t="s">
        <v>427</v>
      </c>
      <c r="E254" s="48"/>
      <c r="F254" s="48"/>
      <c r="G254" s="48"/>
      <c r="H254" s="48"/>
      <c r="I254" s="49">
        <v>10274</v>
      </c>
      <c r="J254" s="49">
        <v>4354</v>
      </c>
      <c r="K254" s="50">
        <f t="shared" si="39"/>
        <v>0.42378820323145805</v>
      </c>
      <c r="L254" s="49">
        <v>11048</v>
      </c>
      <c r="M254" s="49">
        <v>164</v>
      </c>
      <c r="N254" s="110">
        <f t="shared" si="55"/>
        <v>10274</v>
      </c>
      <c r="O254" s="51">
        <f t="shared" si="34"/>
        <v>11048</v>
      </c>
      <c r="P254" s="52">
        <f t="shared" si="35"/>
        <v>164</v>
      </c>
      <c r="Q254" s="53">
        <f t="shared" si="56"/>
        <v>1.4844315713251267E-2</v>
      </c>
      <c r="R254" s="54">
        <v>469</v>
      </c>
      <c r="S254" s="51">
        <f t="shared" si="57"/>
        <v>10743</v>
      </c>
      <c r="T254" s="55">
        <f t="shared" si="58"/>
        <v>4.5649211602102398E-2</v>
      </c>
    </row>
    <row r="255" spans="1:20" ht="25.5">
      <c r="A255" s="2" t="s">
        <v>470</v>
      </c>
      <c r="B255" s="2" t="s">
        <v>533</v>
      </c>
      <c r="C255" s="1" t="s">
        <v>433</v>
      </c>
      <c r="D255" s="1" t="s">
        <v>434</v>
      </c>
      <c r="E255" s="48"/>
      <c r="F255" s="48"/>
      <c r="G255" s="48"/>
      <c r="H255" s="48"/>
      <c r="I255" s="49">
        <v>1252</v>
      </c>
      <c r="J255" s="49">
        <v>515</v>
      </c>
      <c r="K255" s="50">
        <f t="shared" si="39"/>
        <v>0.41134185303514376</v>
      </c>
      <c r="L255" s="49">
        <v>1578</v>
      </c>
      <c r="M255" s="49">
        <v>281</v>
      </c>
      <c r="N255" s="110">
        <f t="shared" si="55"/>
        <v>1252</v>
      </c>
      <c r="O255" s="51">
        <f t="shared" si="34"/>
        <v>1578</v>
      </c>
      <c r="P255" s="52">
        <f t="shared" si="35"/>
        <v>281</v>
      </c>
      <c r="Q255" s="53">
        <f t="shared" si="56"/>
        <v>0.17807351077313055</v>
      </c>
      <c r="R255" s="54">
        <v>22</v>
      </c>
      <c r="S255" s="51">
        <f t="shared" si="57"/>
        <v>1274</v>
      </c>
      <c r="T255" s="55">
        <f t="shared" si="58"/>
        <v>1.7571884984025558E-2</v>
      </c>
    </row>
    <row r="256" spans="1:20">
      <c r="A256" s="2" t="s">
        <v>470</v>
      </c>
      <c r="B256" s="2" t="s">
        <v>528</v>
      </c>
      <c r="C256" s="1" t="s">
        <v>436</v>
      </c>
      <c r="D256" s="1" t="s">
        <v>438</v>
      </c>
      <c r="E256" s="48"/>
      <c r="F256" s="48"/>
      <c r="G256" s="48"/>
      <c r="H256" s="48"/>
      <c r="I256" s="49">
        <v>3843</v>
      </c>
      <c r="J256" s="49">
        <v>2603</v>
      </c>
      <c r="K256" s="50">
        <f t="shared" si="39"/>
        <v>0.67733541504033312</v>
      </c>
      <c r="L256" s="49">
        <v>4133</v>
      </c>
      <c r="M256" s="49">
        <v>101</v>
      </c>
      <c r="N256" s="110">
        <f t="shared" si="55"/>
        <v>3843</v>
      </c>
      <c r="O256" s="51">
        <f t="shared" si="34"/>
        <v>4133</v>
      </c>
      <c r="P256" s="52">
        <f t="shared" si="35"/>
        <v>101</v>
      </c>
      <c r="Q256" s="53">
        <f t="shared" si="56"/>
        <v>2.4437454633438181E-2</v>
      </c>
      <c r="R256" s="54">
        <v>75</v>
      </c>
      <c r="S256" s="51">
        <f t="shared" si="57"/>
        <v>3918</v>
      </c>
      <c r="T256" s="55">
        <f t="shared" si="58"/>
        <v>1.95160031225605E-2</v>
      </c>
    </row>
    <row r="257" spans="1:20">
      <c r="A257" s="2" t="s">
        <v>470</v>
      </c>
      <c r="B257" s="2" t="s">
        <v>535</v>
      </c>
      <c r="C257" s="1" t="s">
        <v>442</v>
      </c>
      <c r="D257" s="1" t="s">
        <v>454</v>
      </c>
      <c r="E257" s="48"/>
      <c r="F257" s="48"/>
      <c r="G257" s="48"/>
      <c r="H257" s="48"/>
      <c r="I257" s="49">
        <v>2015</v>
      </c>
      <c r="J257" s="49">
        <v>671</v>
      </c>
      <c r="K257" s="50">
        <f t="shared" si="39"/>
        <v>0.33300248138957816</v>
      </c>
      <c r="L257" s="49">
        <v>2320</v>
      </c>
      <c r="M257" s="49">
        <v>185</v>
      </c>
      <c r="N257" s="110">
        <f t="shared" si="55"/>
        <v>2015</v>
      </c>
      <c r="O257" s="51">
        <f t="shared" si="34"/>
        <v>2320</v>
      </c>
      <c r="P257" s="52">
        <f t="shared" si="35"/>
        <v>185</v>
      </c>
      <c r="Q257" s="53">
        <f t="shared" si="56"/>
        <v>7.9741379310344834E-2</v>
      </c>
      <c r="R257" s="54">
        <v>14</v>
      </c>
      <c r="S257" s="51">
        <f t="shared" si="57"/>
        <v>2029</v>
      </c>
      <c r="T257" s="55">
        <f t="shared" si="58"/>
        <v>6.9478908188585608E-3</v>
      </c>
    </row>
    <row r="258" spans="1:20">
      <c r="A258" s="2" t="s">
        <v>470</v>
      </c>
      <c r="B258" s="2" t="s">
        <v>534</v>
      </c>
      <c r="C258" s="1" t="s">
        <v>461</v>
      </c>
      <c r="D258" s="1" t="s">
        <v>462</v>
      </c>
      <c r="E258" s="48"/>
      <c r="F258" s="48"/>
      <c r="G258" s="48"/>
      <c r="H258" s="48"/>
      <c r="I258" s="49">
        <v>1255</v>
      </c>
      <c r="J258" s="49">
        <v>69</v>
      </c>
      <c r="K258" s="50">
        <f t="shared" si="39"/>
        <v>5.4980079681274899E-2</v>
      </c>
      <c r="L258" s="49">
        <v>1441</v>
      </c>
      <c r="M258" s="49">
        <v>66</v>
      </c>
      <c r="N258" s="110">
        <f>IF(SUM(E258,I258)&gt;0,SUM(E258,I258),"")</f>
        <v>1255</v>
      </c>
      <c r="O258" s="51">
        <f t="shared" si="34"/>
        <v>1441</v>
      </c>
      <c r="P258" s="52">
        <f t="shared" si="35"/>
        <v>66</v>
      </c>
      <c r="Q258" s="53">
        <f t="shared" si="56"/>
        <v>4.5801526717557252E-2</v>
      </c>
      <c r="R258" s="54">
        <v>18</v>
      </c>
      <c r="S258" s="51">
        <f>IF(N258="",IF(R258&gt;0,SUM(R258),""),IF(SUM(R258)&gt;0,SUM(N258+R258),N258))</f>
        <v>1273</v>
      </c>
      <c r="T258" s="55">
        <f>IF((I258)&gt;0,R258/(I258),"")</f>
        <v>1.4342629482071713E-2</v>
      </c>
    </row>
    <row r="259" spans="1:20">
      <c r="A259" s="2" t="s">
        <v>470</v>
      </c>
      <c r="B259" s="2" t="s">
        <v>529</v>
      </c>
      <c r="C259" s="1" t="s">
        <v>466</v>
      </c>
      <c r="D259" s="1" t="s">
        <v>467</v>
      </c>
      <c r="E259" s="48"/>
      <c r="F259" s="48"/>
      <c r="G259" s="48"/>
      <c r="H259" s="48"/>
      <c r="I259" s="49">
        <v>429</v>
      </c>
      <c r="J259" s="49">
        <v>75</v>
      </c>
      <c r="K259" s="50">
        <f t="shared" si="39"/>
        <v>0.17482517482517482</v>
      </c>
      <c r="L259" s="49">
        <v>455</v>
      </c>
      <c r="M259" s="49">
        <v>14</v>
      </c>
      <c r="N259" s="110">
        <f>IF(SUM(E259,I259)&gt;0,SUM(E259,I259),"")</f>
        <v>429</v>
      </c>
      <c r="O259" s="51">
        <f t="shared" si="34"/>
        <v>455</v>
      </c>
      <c r="P259" s="52">
        <f t="shared" si="35"/>
        <v>14</v>
      </c>
      <c r="Q259" s="53">
        <f>IF(O259&lt;&gt;0,P259/O259,"")</f>
        <v>3.0769230769230771E-2</v>
      </c>
      <c r="R259" s="54">
        <v>1</v>
      </c>
      <c r="S259" s="51">
        <f>IF(N259="",IF(R259&gt;0,SUM(R259),""),IF(SUM(R259)&gt;0,SUM(N259+R259),N259))</f>
        <v>430</v>
      </c>
      <c r="T259" s="55">
        <f>IF((I259)&gt;0,R259/(I259),"")</f>
        <v>2.331002331002331E-3</v>
      </c>
    </row>
    <row r="260" spans="1:20">
      <c r="A260" s="2" t="s">
        <v>315</v>
      </c>
      <c r="B260" s="2" t="s">
        <v>534</v>
      </c>
      <c r="C260" s="2" t="s">
        <v>11</v>
      </c>
      <c r="D260" s="2" t="s">
        <v>12</v>
      </c>
      <c r="E260" s="59">
        <v>0</v>
      </c>
      <c r="F260" s="59">
        <v>0</v>
      </c>
      <c r="G260" s="59">
        <v>0</v>
      </c>
      <c r="H260" s="59">
        <v>0</v>
      </c>
      <c r="I260" s="122">
        <v>5</v>
      </c>
      <c r="J260" s="63">
        <v>1</v>
      </c>
      <c r="K260" s="50">
        <f t="shared" si="39"/>
        <v>0.2</v>
      </c>
      <c r="L260" s="63">
        <v>5</v>
      </c>
      <c r="M260" s="63">
        <v>0</v>
      </c>
      <c r="N260" s="111">
        <v>5</v>
      </c>
      <c r="O260" s="64">
        <v>5</v>
      </c>
      <c r="P260" s="65" t="s">
        <v>471</v>
      </c>
      <c r="Q260" s="66">
        <v>0</v>
      </c>
      <c r="R260" s="59">
        <v>4</v>
      </c>
      <c r="S260" s="64">
        <v>9</v>
      </c>
      <c r="T260" s="67">
        <v>0.8</v>
      </c>
    </row>
    <row r="261" spans="1:20">
      <c r="A261" s="2" t="s">
        <v>315</v>
      </c>
      <c r="B261" s="2" t="s">
        <v>527</v>
      </c>
      <c r="C261" s="2" t="s">
        <v>17</v>
      </c>
      <c r="D261" s="2" t="s">
        <v>19</v>
      </c>
      <c r="E261" s="59">
        <v>0</v>
      </c>
      <c r="F261" s="59">
        <v>0</v>
      </c>
      <c r="G261" s="59">
        <v>0</v>
      </c>
      <c r="H261" s="59">
        <v>0</v>
      </c>
      <c r="I261" s="122">
        <v>450</v>
      </c>
      <c r="J261" s="63">
        <v>265</v>
      </c>
      <c r="K261" s="50">
        <f t="shared" ref="K261:K324" si="59">J261/I261</f>
        <v>0.58888888888888891</v>
      </c>
      <c r="L261" s="63">
        <v>584</v>
      </c>
      <c r="M261" s="63">
        <v>134</v>
      </c>
      <c r="N261" s="111">
        <v>450</v>
      </c>
      <c r="O261" s="64">
        <v>584</v>
      </c>
      <c r="P261" s="65">
        <v>134</v>
      </c>
      <c r="Q261" s="66">
        <v>0.22945205479452055</v>
      </c>
      <c r="R261" s="59">
        <v>23</v>
      </c>
      <c r="S261" s="64">
        <v>473</v>
      </c>
      <c r="T261" s="67">
        <v>5.1111111111111114E-2</v>
      </c>
    </row>
    <row r="262" spans="1:20">
      <c r="A262" s="2" t="s">
        <v>315</v>
      </c>
      <c r="B262" s="2" t="s">
        <v>529</v>
      </c>
      <c r="C262" s="2" t="s">
        <v>23</v>
      </c>
      <c r="D262" s="2" t="s">
        <v>25</v>
      </c>
      <c r="E262" s="59">
        <v>0</v>
      </c>
      <c r="F262" s="59">
        <v>0</v>
      </c>
      <c r="G262" s="59">
        <v>0</v>
      </c>
      <c r="H262" s="59">
        <v>0</v>
      </c>
      <c r="I262" s="122">
        <v>346</v>
      </c>
      <c r="J262" s="63">
        <v>113</v>
      </c>
      <c r="K262" s="50">
        <f t="shared" si="59"/>
        <v>0.32658959537572252</v>
      </c>
      <c r="L262" s="63">
        <v>469</v>
      </c>
      <c r="M262" s="63">
        <v>123</v>
      </c>
      <c r="N262" s="111">
        <v>346</v>
      </c>
      <c r="O262" s="64">
        <v>469</v>
      </c>
      <c r="P262" s="65">
        <v>123</v>
      </c>
      <c r="Q262" s="66">
        <v>0.26226012793176973</v>
      </c>
      <c r="R262" s="59">
        <v>7</v>
      </c>
      <c r="S262" s="64">
        <v>353</v>
      </c>
      <c r="T262" s="67">
        <v>2.023121387283237E-2</v>
      </c>
    </row>
    <row r="263" spans="1:20">
      <c r="A263" s="2" t="s">
        <v>315</v>
      </c>
      <c r="B263" s="2" t="s">
        <v>530</v>
      </c>
      <c r="C263" s="2" t="s">
        <v>26</v>
      </c>
      <c r="D263" s="2" t="s">
        <v>28</v>
      </c>
      <c r="E263" s="59">
        <v>0</v>
      </c>
      <c r="F263" s="59">
        <v>0</v>
      </c>
      <c r="G263" s="59">
        <v>0</v>
      </c>
      <c r="H263" s="59">
        <v>0</v>
      </c>
      <c r="I263" s="122">
        <v>13</v>
      </c>
      <c r="J263" s="63">
        <v>3</v>
      </c>
      <c r="K263" s="50">
        <f t="shared" si="59"/>
        <v>0.23076923076923078</v>
      </c>
      <c r="L263" s="63">
        <v>14</v>
      </c>
      <c r="M263" s="63">
        <v>1</v>
      </c>
      <c r="N263" s="111">
        <v>13</v>
      </c>
      <c r="O263" s="64">
        <v>14</v>
      </c>
      <c r="P263" s="65">
        <v>1</v>
      </c>
      <c r="Q263" s="66">
        <v>7.1428571428571425E-2</v>
      </c>
      <c r="R263" s="59">
        <v>0</v>
      </c>
      <c r="S263" s="64">
        <v>13</v>
      </c>
      <c r="T263" s="67">
        <v>0</v>
      </c>
    </row>
    <row r="264" spans="1:20">
      <c r="A264" s="2" t="s">
        <v>315</v>
      </c>
      <c r="B264" s="2" t="s">
        <v>532</v>
      </c>
      <c r="C264" s="2" t="s">
        <v>34</v>
      </c>
      <c r="D264" s="2" t="s">
        <v>36</v>
      </c>
      <c r="E264" s="59">
        <v>0</v>
      </c>
      <c r="F264" s="59">
        <v>0</v>
      </c>
      <c r="G264" s="59">
        <v>0</v>
      </c>
      <c r="H264" s="59">
        <v>0</v>
      </c>
      <c r="I264" s="122">
        <v>222</v>
      </c>
      <c r="J264" s="63">
        <v>25</v>
      </c>
      <c r="K264" s="50">
        <f t="shared" si="59"/>
        <v>0.11261261261261261</v>
      </c>
      <c r="L264" s="63">
        <v>279</v>
      </c>
      <c r="M264" s="63">
        <v>57</v>
      </c>
      <c r="N264" s="111">
        <v>222</v>
      </c>
      <c r="O264" s="64">
        <v>279</v>
      </c>
      <c r="P264" s="65">
        <v>57</v>
      </c>
      <c r="Q264" s="66">
        <v>0.20430107526881722</v>
      </c>
      <c r="R264" s="59">
        <v>40</v>
      </c>
      <c r="S264" s="64">
        <v>262</v>
      </c>
      <c r="T264" s="67">
        <v>0.18018018018018017</v>
      </c>
    </row>
    <row r="265" spans="1:20">
      <c r="A265" s="2" t="s">
        <v>315</v>
      </c>
      <c r="B265" s="2" t="s">
        <v>528</v>
      </c>
      <c r="C265" s="2" t="s">
        <v>40</v>
      </c>
      <c r="D265" s="2" t="s">
        <v>41</v>
      </c>
      <c r="E265" s="59">
        <v>0</v>
      </c>
      <c r="F265" s="59">
        <v>0</v>
      </c>
      <c r="G265" s="59">
        <v>0</v>
      </c>
      <c r="H265" s="59">
        <v>0</v>
      </c>
      <c r="I265" s="122">
        <v>1</v>
      </c>
      <c r="J265" s="63">
        <v>0</v>
      </c>
      <c r="K265" s="50">
        <f t="shared" si="59"/>
        <v>0</v>
      </c>
      <c r="L265" s="63">
        <v>1</v>
      </c>
      <c r="M265" s="63">
        <v>0</v>
      </c>
      <c r="N265" s="111">
        <v>1</v>
      </c>
      <c r="O265" s="64">
        <v>1</v>
      </c>
      <c r="P265" s="65" t="s">
        <v>471</v>
      </c>
      <c r="Q265" s="66">
        <v>0</v>
      </c>
      <c r="R265" s="59">
        <v>3</v>
      </c>
      <c r="S265" s="64">
        <v>4</v>
      </c>
      <c r="T265" s="67">
        <v>3</v>
      </c>
    </row>
    <row r="266" spans="1:20">
      <c r="A266" s="2" t="s">
        <v>315</v>
      </c>
      <c r="B266" s="2" t="s">
        <v>531</v>
      </c>
      <c r="C266" s="2" t="s">
        <v>42</v>
      </c>
      <c r="D266" s="2" t="s">
        <v>43</v>
      </c>
      <c r="E266" s="59">
        <v>0</v>
      </c>
      <c r="F266" s="59">
        <v>0</v>
      </c>
      <c r="G266" s="59">
        <v>0</v>
      </c>
      <c r="H266" s="59">
        <v>0</v>
      </c>
      <c r="I266" s="122">
        <v>1510</v>
      </c>
      <c r="J266" s="63">
        <v>181</v>
      </c>
      <c r="K266" s="50">
        <f t="shared" si="59"/>
        <v>0.11986754966887417</v>
      </c>
      <c r="L266" s="63">
        <v>1696</v>
      </c>
      <c r="M266" s="63">
        <v>186</v>
      </c>
      <c r="N266" s="111">
        <v>1510</v>
      </c>
      <c r="O266" s="64">
        <v>1696</v>
      </c>
      <c r="P266" s="65">
        <v>186</v>
      </c>
      <c r="Q266" s="66">
        <v>0.10966981132075472</v>
      </c>
      <c r="R266" s="59">
        <v>18</v>
      </c>
      <c r="S266" s="64">
        <v>1528</v>
      </c>
      <c r="T266" s="67">
        <v>1.1920529801324504E-2</v>
      </c>
    </row>
    <row r="267" spans="1:20">
      <c r="A267" s="2" t="s">
        <v>315</v>
      </c>
      <c r="B267" s="2" t="s">
        <v>534</v>
      </c>
      <c r="C267" s="2" t="s">
        <v>46</v>
      </c>
      <c r="D267" s="2" t="s">
        <v>47</v>
      </c>
      <c r="E267" s="59">
        <v>0</v>
      </c>
      <c r="F267" s="59">
        <v>0</v>
      </c>
      <c r="G267" s="59">
        <v>0</v>
      </c>
      <c r="H267" s="59">
        <v>0</v>
      </c>
      <c r="I267" s="122">
        <v>0</v>
      </c>
      <c r="J267" s="63">
        <v>0</v>
      </c>
      <c r="K267" s="50"/>
      <c r="L267" s="63">
        <v>1</v>
      </c>
      <c r="M267" s="63">
        <v>1</v>
      </c>
      <c r="N267" s="111" t="s">
        <v>471</v>
      </c>
      <c r="O267" s="64">
        <v>1</v>
      </c>
      <c r="P267" s="65">
        <v>1</v>
      </c>
      <c r="Q267" s="66">
        <v>1</v>
      </c>
      <c r="R267" s="59">
        <v>0</v>
      </c>
      <c r="S267" s="64" t="s">
        <v>471</v>
      </c>
      <c r="T267" s="67" t="s">
        <v>471</v>
      </c>
    </row>
    <row r="268" spans="1:20">
      <c r="A268" s="2" t="s">
        <v>315</v>
      </c>
      <c r="B268" s="2" t="s">
        <v>528</v>
      </c>
      <c r="C268" s="2" t="s">
        <v>53</v>
      </c>
      <c r="D268" s="2" t="s">
        <v>54</v>
      </c>
      <c r="E268" s="59">
        <v>0</v>
      </c>
      <c r="F268" s="59">
        <v>0</v>
      </c>
      <c r="G268" s="59">
        <v>0</v>
      </c>
      <c r="H268" s="59">
        <v>0</v>
      </c>
      <c r="I268" s="122">
        <v>1</v>
      </c>
      <c r="J268" s="63">
        <v>1</v>
      </c>
      <c r="K268" s="50">
        <f t="shared" si="59"/>
        <v>1</v>
      </c>
      <c r="L268" s="63">
        <v>2</v>
      </c>
      <c r="M268" s="63">
        <v>1</v>
      </c>
      <c r="N268" s="111">
        <v>1</v>
      </c>
      <c r="O268" s="64">
        <v>2</v>
      </c>
      <c r="P268" s="65">
        <v>1</v>
      </c>
      <c r="Q268" s="66">
        <v>0.5</v>
      </c>
      <c r="R268" s="59">
        <v>0</v>
      </c>
      <c r="S268" s="64">
        <v>1</v>
      </c>
      <c r="T268" s="67">
        <v>0</v>
      </c>
    </row>
    <row r="269" spans="1:20">
      <c r="A269" s="2" t="s">
        <v>315</v>
      </c>
      <c r="B269" s="2" t="s">
        <v>526</v>
      </c>
      <c r="C269" s="2" t="s">
        <v>60</v>
      </c>
      <c r="D269" s="2" t="s">
        <v>61</v>
      </c>
      <c r="E269" s="59">
        <v>0</v>
      </c>
      <c r="F269" s="59">
        <v>0</v>
      </c>
      <c r="G269" s="59">
        <v>0</v>
      </c>
      <c r="H269" s="59">
        <v>0</v>
      </c>
      <c r="I269" s="122">
        <v>5</v>
      </c>
      <c r="J269" s="63">
        <v>3</v>
      </c>
      <c r="K269" s="50">
        <f t="shared" si="59"/>
        <v>0.6</v>
      </c>
      <c r="L269" s="63">
        <v>6</v>
      </c>
      <c r="M269" s="63">
        <v>1</v>
      </c>
      <c r="N269" s="111">
        <v>5</v>
      </c>
      <c r="O269" s="64">
        <v>6</v>
      </c>
      <c r="P269" s="65">
        <v>1</v>
      </c>
      <c r="Q269" s="66">
        <v>0.16666666666666666</v>
      </c>
      <c r="R269" s="59">
        <v>1</v>
      </c>
      <c r="S269" s="64">
        <v>6</v>
      </c>
      <c r="T269" s="67">
        <v>0.2</v>
      </c>
    </row>
    <row r="270" spans="1:20">
      <c r="A270" s="2" t="s">
        <v>315</v>
      </c>
      <c r="B270" s="2" t="s">
        <v>530</v>
      </c>
      <c r="C270" s="2" t="s">
        <v>64</v>
      </c>
      <c r="D270" s="2" t="s">
        <v>66</v>
      </c>
      <c r="E270" s="59">
        <v>0</v>
      </c>
      <c r="F270" s="59">
        <v>0</v>
      </c>
      <c r="G270" s="59">
        <v>0</v>
      </c>
      <c r="H270" s="59">
        <v>0</v>
      </c>
      <c r="I270" s="122">
        <v>7</v>
      </c>
      <c r="J270" s="63">
        <v>4</v>
      </c>
      <c r="K270" s="50">
        <f t="shared" si="59"/>
        <v>0.5714285714285714</v>
      </c>
      <c r="L270" s="63">
        <v>10</v>
      </c>
      <c r="M270" s="63">
        <v>3</v>
      </c>
      <c r="N270" s="111">
        <v>7</v>
      </c>
      <c r="O270" s="64">
        <v>10</v>
      </c>
      <c r="P270" s="65">
        <v>3</v>
      </c>
      <c r="Q270" s="66">
        <v>0.3</v>
      </c>
      <c r="R270" s="59">
        <v>2</v>
      </c>
      <c r="S270" s="64">
        <v>9</v>
      </c>
      <c r="T270" s="67">
        <v>0.2857142857142857</v>
      </c>
    </row>
    <row r="271" spans="1:20">
      <c r="A271" s="2" t="s">
        <v>315</v>
      </c>
      <c r="B271" s="2" t="s">
        <v>530</v>
      </c>
      <c r="C271" s="2" t="s">
        <v>64</v>
      </c>
      <c r="D271" s="2" t="s">
        <v>70</v>
      </c>
      <c r="E271" s="59">
        <v>0</v>
      </c>
      <c r="F271" s="59">
        <v>0</v>
      </c>
      <c r="G271" s="59">
        <v>0</v>
      </c>
      <c r="H271" s="59">
        <v>0</v>
      </c>
      <c r="I271" s="122">
        <v>49</v>
      </c>
      <c r="J271" s="63">
        <v>26</v>
      </c>
      <c r="K271" s="50">
        <f t="shared" si="59"/>
        <v>0.53061224489795922</v>
      </c>
      <c r="L271" s="63">
        <v>58</v>
      </c>
      <c r="M271" s="63">
        <v>9</v>
      </c>
      <c r="N271" s="111">
        <v>49</v>
      </c>
      <c r="O271" s="64">
        <v>58</v>
      </c>
      <c r="P271" s="65">
        <v>9</v>
      </c>
      <c r="Q271" s="66">
        <v>0.15517241379310345</v>
      </c>
      <c r="R271" s="59">
        <v>7</v>
      </c>
      <c r="S271" s="64">
        <v>56</v>
      </c>
      <c r="T271" s="67">
        <v>0.14285714285714285</v>
      </c>
    </row>
    <row r="272" spans="1:20">
      <c r="A272" s="2" t="s">
        <v>315</v>
      </c>
      <c r="B272" s="2" t="s">
        <v>528</v>
      </c>
      <c r="C272" s="2" t="s">
        <v>75</v>
      </c>
      <c r="D272" s="2" t="s">
        <v>77</v>
      </c>
      <c r="E272" s="59">
        <v>0</v>
      </c>
      <c r="F272" s="59">
        <v>0</v>
      </c>
      <c r="G272" s="59">
        <v>0</v>
      </c>
      <c r="H272" s="59">
        <v>0</v>
      </c>
      <c r="I272" s="122">
        <v>28</v>
      </c>
      <c r="J272" s="63">
        <v>10</v>
      </c>
      <c r="K272" s="50">
        <f t="shared" si="59"/>
        <v>0.35714285714285715</v>
      </c>
      <c r="L272" s="63">
        <v>28</v>
      </c>
      <c r="M272" s="63">
        <v>0</v>
      </c>
      <c r="N272" s="111">
        <v>28</v>
      </c>
      <c r="O272" s="64">
        <v>28</v>
      </c>
      <c r="P272" s="65" t="s">
        <v>471</v>
      </c>
      <c r="Q272" s="66">
        <v>0</v>
      </c>
      <c r="R272" s="59">
        <v>0</v>
      </c>
      <c r="S272" s="64">
        <v>28</v>
      </c>
      <c r="T272" s="67">
        <v>0</v>
      </c>
    </row>
    <row r="273" spans="1:20">
      <c r="A273" s="2" t="s">
        <v>315</v>
      </c>
      <c r="B273" s="2" t="s">
        <v>535</v>
      </c>
      <c r="C273" s="2" t="s">
        <v>87</v>
      </c>
      <c r="D273" s="2" t="s">
        <v>91</v>
      </c>
      <c r="E273" s="59">
        <v>0</v>
      </c>
      <c r="F273" s="59">
        <v>0</v>
      </c>
      <c r="G273" s="59">
        <v>0</v>
      </c>
      <c r="H273" s="59">
        <v>0</v>
      </c>
      <c r="I273" s="122">
        <v>0</v>
      </c>
      <c r="J273" s="63">
        <v>0</v>
      </c>
      <c r="K273" s="50"/>
      <c r="L273" s="63">
        <v>1</v>
      </c>
      <c r="M273" s="63">
        <v>1</v>
      </c>
      <c r="N273" s="111" t="s">
        <v>471</v>
      </c>
      <c r="O273" s="64">
        <v>1</v>
      </c>
      <c r="P273" s="65">
        <v>1</v>
      </c>
      <c r="Q273" s="66">
        <v>1</v>
      </c>
      <c r="R273" s="59">
        <v>0</v>
      </c>
      <c r="S273" s="64" t="s">
        <v>471</v>
      </c>
      <c r="T273" s="67" t="s">
        <v>471</v>
      </c>
    </row>
    <row r="274" spans="1:20">
      <c r="A274" s="2" t="s">
        <v>315</v>
      </c>
      <c r="B274" s="2" t="s">
        <v>534</v>
      </c>
      <c r="C274" s="2" t="s">
        <v>100</v>
      </c>
      <c r="D274" s="2" t="s">
        <v>101</v>
      </c>
      <c r="E274" s="59">
        <v>0</v>
      </c>
      <c r="F274" s="59">
        <v>0</v>
      </c>
      <c r="G274" s="59">
        <v>0</v>
      </c>
      <c r="H274" s="59">
        <v>0</v>
      </c>
      <c r="I274" s="122">
        <v>17767</v>
      </c>
      <c r="J274" s="63">
        <v>643</v>
      </c>
      <c r="K274" s="50">
        <f t="shared" si="59"/>
        <v>3.619069060618E-2</v>
      </c>
      <c r="L274" s="63">
        <v>18085</v>
      </c>
      <c r="M274" s="63">
        <v>318</v>
      </c>
      <c r="N274" s="111">
        <v>17767</v>
      </c>
      <c r="O274" s="64">
        <v>18085</v>
      </c>
      <c r="P274" s="65">
        <v>318</v>
      </c>
      <c r="Q274" s="66">
        <v>1.7583632844899087E-2</v>
      </c>
      <c r="R274" s="59">
        <v>94</v>
      </c>
      <c r="S274" s="64">
        <v>17861</v>
      </c>
      <c r="T274" s="67">
        <v>5.2907074914166716E-3</v>
      </c>
    </row>
    <row r="275" spans="1:20">
      <c r="A275" s="2" t="s">
        <v>315</v>
      </c>
      <c r="B275" s="2" t="s">
        <v>534</v>
      </c>
      <c r="C275" s="2" t="s">
        <v>100</v>
      </c>
      <c r="D275" s="2" t="s">
        <v>103</v>
      </c>
      <c r="E275" s="59">
        <v>0</v>
      </c>
      <c r="F275" s="59">
        <v>0</v>
      </c>
      <c r="G275" s="59">
        <v>0</v>
      </c>
      <c r="H275" s="59">
        <v>0</v>
      </c>
      <c r="I275" s="122">
        <v>4882</v>
      </c>
      <c r="J275" s="63">
        <v>212</v>
      </c>
      <c r="K275" s="50">
        <f t="shared" si="59"/>
        <v>4.3424825891028265E-2</v>
      </c>
      <c r="L275" s="63">
        <v>5165</v>
      </c>
      <c r="M275" s="63">
        <v>283</v>
      </c>
      <c r="N275" s="111">
        <v>4882</v>
      </c>
      <c r="O275" s="64">
        <v>5165</v>
      </c>
      <c r="P275" s="65">
        <v>283</v>
      </c>
      <c r="Q275" s="66">
        <v>5.4791868344627299E-2</v>
      </c>
      <c r="R275" s="59">
        <v>2</v>
      </c>
      <c r="S275" s="64">
        <v>4884</v>
      </c>
      <c r="T275" s="67">
        <v>4.0966816878328555E-4</v>
      </c>
    </row>
    <row r="276" spans="1:20">
      <c r="A276" s="2" t="s">
        <v>315</v>
      </c>
      <c r="B276" s="2" t="s">
        <v>534</v>
      </c>
      <c r="C276" s="2" t="s">
        <v>100</v>
      </c>
      <c r="D276" s="2" t="s">
        <v>104</v>
      </c>
      <c r="E276" s="59">
        <v>0</v>
      </c>
      <c r="F276" s="59">
        <v>0</v>
      </c>
      <c r="G276" s="59">
        <v>0</v>
      </c>
      <c r="H276" s="59">
        <v>0</v>
      </c>
      <c r="I276" s="122">
        <v>6649</v>
      </c>
      <c r="J276" s="63">
        <v>460</v>
      </c>
      <c r="K276" s="50">
        <f t="shared" si="59"/>
        <v>6.9183335839975935E-2</v>
      </c>
      <c r="L276" s="63">
        <v>6826</v>
      </c>
      <c r="M276" s="63">
        <v>177</v>
      </c>
      <c r="N276" s="111">
        <v>6649</v>
      </c>
      <c r="O276" s="64">
        <v>6826</v>
      </c>
      <c r="P276" s="65">
        <v>177</v>
      </c>
      <c r="Q276" s="66">
        <v>2.5930266627600351E-2</v>
      </c>
      <c r="R276" s="59">
        <v>9</v>
      </c>
      <c r="S276" s="64">
        <v>6658</v>
      </c>
      <c r="T276" s="67">
        <v>1.3535870055647466E-3</v>
      </c>
    </row>
    <row r="277" spans="1:20">
      <c r="A277" s="2" t="s">
        <v>315</v>
      </c>
      <c r="B277" s="2" t="s">
        <v>530</v>
      </c>
      <c r="C277" s="2" t="s">
        <v>106</v>
      </c>
      <c r="D277" s="2" t="s">
        <v>107</v>
      </c>
      <c r="E277" s="59">
        <v>0</v>
      </c>
      <c r="F277" s="59">
        <v>0</v>
      </c>
      <c r="G277" s="59">
        <v>0</v>
      </c>
      <c r="H277" s="59">
        <v>0</v>
      </c>
      <c r="I277" s="122">
        <v>1</v>
      </c>
      <c r="J277" s="63">
        <v>0</v>
      </c>
      <c r="K277" s="50">
        <f t="shared" si="59"/>
        <v>0</v>
      </c>
      <c r="L277" s="63">
        <v>9</v>
      </c>
      <c r="M277" s="63">
        <v>8</v>
      </c>
      <c r="N277" s="111">
        <v>1</v>
      </c>
      <c r="O277" s="64">
        <v>9</v>
      </c>
      <c r="P277" s="65">
        <v>8</v>
      </c>
      <c r="Q277" s="66">
        <v>0.88888888888888884</v>
      </c>
      <c r="R277" s="59">
        <v>0</v>
      </c>
      <c r="S277" s="64">
        <v>1</v>
      </c>
      <c r="T277" s="67">
        <v>0</v>
      </c>
    </row>
    <row r="278" spans="1:20">
      <c r="A278" s="2" t="s">
        <v>315</v>
      </c>
      <c r="B278" s="2" t="s">
        <v>529</v>
      </c>
      <c r="C278" s="2" t="s">
        <v>119</v>
      </c>
      <c r="D278" s="2" t="s">
        <v>120</v>
      </c>
      <c r="E278" s="59">
        <v>0</v>
      </c>
      <c r="F278" s="59">
        <v>0</v>
      </c>
      <c r="G278" s="59">
        <v>0</v>
      </c>
      <c r="H278" s="59">
        <v>0</v>
      </c>
      <c r="I278" s="122">
        <v>75</v>
      </c>
      <c r="J278" s="63">
        <v>14</v>
      </c>
      <c r="K278" s="50">
        <f t="shared" si="59"/>
        <v>0.18666666666666668</v>
      </c>
      <c r="L278" s="63">
        <v>138</v>
      </c>
      <c r="M278" s="63">
        <v>63</v>
      </c>
      <c r="N278" s="111">
        <v>75</v>
      </c>
      <c r="O278" s="64">
        <v>138</v>
      </c>
      <c r="P278" s="65">
        <v>63</v>
      </c>
      <c r="Q278" s="66">
        <v>0.45652173913043476</v>
      </c>
      <c r="R278" s="59">
        <v>42</v>
      </c>
      <c r="S278" s="64">
        <v>117</v>
      </c>
      <c r="T278" s="67">
        <v>0.56000000000000005</v>
      </c>
    </row>
    <row r="279" spans="1:20">
      <c r="A279" s="2" t="s">
        <v>315</v>
      </c>
      <c r="B279" s="2" t="s">
        <v>526</v>
      </c>
      <c r="C279" s="2" t="s">
        <v>121</v>
      </c>
      <c r="D279" s="2" t="s">
        <v>122</v>
      </c>
      <c r="E279" s="59">
        <v>0</v>
      </c>
      <c r="F279" s="59">
        <v>0</v>
      </c>
      <c r="G279" s="59">
        <v>0</v>
      </c>
      <c r="H279" s="59">
        <v>0</v>
      </c>
      <c r="I279" s="122">
        <v>15</v>
      </c>
      <c r="J279" s="63">
        <v>8</v>
      </c>
      <c r="K279" s="50">
        <f t="shared" si="59"/>
        <v>0.53333333333333333</v>
      </c>
      <c r="L279" s="63">
        <v>17</v>
      </c>
      <c r="M279" s="63">
        <v>2</v>
      </c>
      <c r="N279" s="111">
        <v>15</v>
      </c>
      <c r="O279" s="64">
        <v>17</v>
      </c>
      <c r="P279" s="65">
        <v>2</v>
      </c>
      <c r="Q279" s="66">
        <v>0.11764705882352941</v>
      </c>
      <c r="R279" s="59">
        <v>1</v>
      </c>
      <c r="S279" s="64">
        <v>16</v>
      </c>
      <c r="T279" s="67">
        <v>6.6666666666666666E-2</v>
      </c>
    </row>
    <row r="280" spans="1:20">
      <c r="A280" s="2" t="s">
        <v>315</v>
      </c>
      <c r="B280" s="2" t="s">
        <v>537</v>
      </c>
      <c r="C280" s="2" t="s">
        <v>123</v>
      </c>
      <c r="D280" s="2" t="s">
        <v>124</v>
      </c>
      <c r="E280" s="59">
        <v>0</v>
      </c>
      <c r="F280" s="59">
        <v>0</v>
      </c>
      <c r="G280" s="59">
        <v>0</v>
      </c>
      <c r="H280" s="59">
        <v>0</v>
      </c>
      <c r="I280" s="122">
        <v>2</v>
      </c>
      <c r="J280" s="63">
        <v>2</v>
      </c>
      <c r="K280" s="50">
        <f t="shared" si="59"/>
        <v>1</v>
      </c>
      <c r="L280" s="63">
        <v>3</v>
      </c>
      <c r="M280" s="63">
        <v>1</v>
      </c>
      <c r="N280" s="111">
        <v>2</v>
      </c>
      <c r="O280" s="64">
        <v>3</v>
      </c>
      <c r="P280" s="65">
        <v>1</v>
      </c>
      <c r="Q280" s="66">
        <v>0.33333333333333331</v>
      </c>
      <c r="R280" s="59">
        <v>0</v>
      </c>
      <c r="S280" s="64">
        <v>2</v>
      </c>
      <c r="T280" s="67">
        <v>0</v>
      </c>
    </row>
    <row r="281" spans="1:20">
      <c r="A281" s="2" t="s">
        <v>315</v>
      </c>
      <c r="B281" s="2" t="s">
        <v>528</v>
      </c>
      <c r="C281" s="2" t="s">
        <v>125</v>
      </c>
      <c r="D281" s="2" t="s">
        <v>126</v>
      </c>
      <c r="E281" s="59">
        <v>0</v>
      </c>
      <c r="F281" s="59">
        <v>0</v>
      </c>
      <c r="G281" s="59">
        <v>0</v>
      </c>
      <c r="H281" s="59">
        <v>0</v>
      </c>
      <c r="I281" s="122">
        <v>0</v>
      </c>
      <c r="J281" s="63">
        <v>0</v>
      </c>
      <c r="K281" s="50"/>
      <c r="L281" s="63">
        <v>0</v>
      </c>
      <c r="M281" s="63">
        <v>0</v>
      </c>
      <c r="N281" s="111" t="s">
        <v>471</v>
      </c>
      <c r="O281" s="64" t="s">
        <v>471</v>
      </c>
      <c r="P281" s="65" t="s">
        <v>471</v>
      </c>
      <c r="Q281" s="66"/>
      <c r="R281" s="59">
        <v>0</v>
      </c>
      <c r="S281" s="64" t="s">
        <v>471</v>
      </c>
      <c r="T281" s="67" t="s">
        <v>471</v>
      </c>
    </row>
    <row r="282" spans="1:20">
      <c r="A282" s="2" t="s">
        <v>315</v>
      </c>
      <c r="B282" s="2" t="s">
        <v>528</v>
      </c>
      <c r="C282" s="2" t="s">
        <v>127</v>
      </c>
      <c r="D282" s="2" t="s">
        <v>129</v>
      </c>
      <c r="E282" s="59">
        <v>0</v>
      </c>
      <c r="F282" s="59">
        <v>0</v>
      </c>
      <c r="G282" s="59">
        <v>0</v>
      </c>
      <c r="H282" s="59">
        <v>0</v>
      </c>
      <c r="I282" s="122">
        <v>0</v>
      </c>
      <c r="J282" s="63">
        <v>0</v>
      </c>
      <c r="K282" s="50"/>
      <c r="L282" s="63">
        <v>1</v>
      </c>
      <c r="M282" s="63">
        <v>1</v>
      </c>
      <c r="N282" s="111" t="s">
        <v>471</v>
      </c>
      <c r="O282" s="64">
        <v>1</v>
      </c>
      <c r="P282" s="65">
        <v>1</v>
      </c>
      <c r="Q282" s="66">
        <v>1</v>
      </c>
      <c r="R282" s="59">
        <v>0</v>
      </c>
      <c r="S282" s="64" t="s">
        <v>471</v>
      </c>
      <c r="T282" s="67" t="s">
        <v>471</v>
      </c>
    </row>
    <row r="283" spans="1:20">
      <c r="A283" s="2" t="s">
        <v>315</v>
      </c>
      <c r="B283" s="2" t="s">
        <v>528</v>
      </c>
      <c r="C283" s="2" t="s">
        <v>130</v>
      </c>
      <c r="D283" s="2" t="s">
        <v>131</v>
      </c>
      <c r="E283" s="59">
        <v>0</v>
      </c>
      <c r="F283" s="59">
        <v>0</v>
      </c>
      <c r="G283" s="59">
        <v>0</v>
      </c>
      <c r="H283" s="59">
        <v>0</v>
      </c>
      <c r="I283" s="122">
        <v>12</v>
      </c>
      <c r="J283" s="63">
        <v>1</v>
      </c>
      <c r="K283" s="50">
        <f t="shared" si="59"/>
        <v>8.3333333333333329E-2</v>
      </c>
      <c r="L283" s="63">
        <v>222</v>
      </c>
      <c r="M283" s="63">
        <v>210</v>
      </c>
      <c r="N283" s="111">
        <v>12</v>
      </c>
      <c r="O283" s="64">
        <v>222</v>
      </c>
      <c r="P283" s="65">
        <v>210</v>
      </c>
      <c r="Q283" s="66">
        <v>0.94594594594594594</v>
      </c>
      <c r="R283" s="59">
        <v>2</v>
      </c>
      <c r="S283" s="64">
        <v>14</v>
      </c>
      <c r="T283" s="67">
        <v>0.16666666666666666</v>
      </c>
    </row>
    <row r="284" spans="1:20">
      <c r="A284" s="2" t="s">
        <v>315</v>
      </c>
      <c r="B284" s="2" t="s">
        <v>527</v>
      </c>
      <c r="C284" s="2" t="s">
        <v>138</v>
      </c>
      <c r="D284" s="2" t="s">
        <v>140</v>
      </c>
      <c r="E284" s="59">
        <v>0</v>
      </c>
      <c r="F284" s="59">
        <v>0</v>
      </c>
      <c r="G284" s="59">
        <v>0</v>
      </c>
      <c r="H284" s="59">
        <v>0</v>
      </c>
      <c r="I284" s="122">
        <v>538</v>
      </c>
      <c r="J284" s="63">
        <v>139</v>
      </c>
      <c r="K284" s="50">
        <f t="shared" si="59"/>
        <v>0.25836431226765799</v>
      </c>
      <c r="L284" s="63">
        <v>652</v>
      </c>
      <c r="M284" s="63">
        <v>114</v>
      </c>
      <c r="N284" s="111">
        <v>538</v>
      </c>
      <c r="O284" s="64">
        <v>652</v>
      </c>
      <c r="P284" s="65">
        <v>114</v>
      </c>
      <c r="Q284" s="66">
        <v>0.17484662576687116</v>
      </c>
      <c r="R284" s="59">
        <v>27</v>
      </c>
      <c r="S284" s="64">
        <v>565</v>
      </c>
      <c r="T284" s="67">
        <v>5.0185873605947957E-2</v>
      </c>
    </row>
    <row r="285" spans="1:20">
      <c r="A285" s="2" t="s">
        <v>315</v>
      </c>
      <c r="B285" s="2" t="s">
        <v>529</v>
      </c>
      <c r="C285" s="2" t="s">
        <v>146</v>
      </c>
      <c r="D285" s="2" t="s">
        <v>147</v>
      </c>
      <c r="E285" s="59">
        <v>0</v>
      </c>
      <c r="F285" s="59">
        <v>0</v>
      </c>
      <c r="G285" s="59">
        <v>1</v>
      </c>
      <c r="H285" s="59">
        <v>0</v>
      </c>
      <c r="I285" s="122">
        <v>266</v>
      </c>
      <c r="J285" s="63">
        <v>9</v>
      </c>
      <c r="K285" s="50">
        <f t="shared" si="59"/>
        <v>3.3834586466165412E-2</v>
      </c>
      <c r="L285" s="63">
        <v>811</v>
      </c>
      <c r="M285" s="63">
        <v>545</v>
      </c>
      <c r="N285" s="111">
        <v>266</v>
      </c>
      <c r="O285" s="64">
        <v>812</v>
      </c>
      <c r="P285" s="65">
        <v>545</v>
      </c>
      <c r="Q285" s="66">
        <v>0.6711822660098522</v>
      </c>
      <c r="R285" s="59">
        <v>331</v>
      </c>
      <c r="S285" s="64">
        <v>597</v>
      </c>
      <c r="T285" s="67">
        <v>1.244360902255639</v>
      </c>
    </row>
    <row r="286" spans="1:20">
      <c r="A286" s="2" t="s">
        <v>315</v>
      </c>
      <c r="B286" s="2" t="s">
        <v>528</v>
      </c>
      <c r="C286" s="2" t="s">
        <v>148</v>
      </c>
      <c r="D286" s="2" t="s">
        <v>149</v>
      </c>
      <c r="E286" s="59">
        <v>0</v>
      </c>
      <c r="F286" s="59">
        <v>0</v>
      </c>
      <c r="G286" s="59">
        <v>0</v>
      </c>
      <c r="H286" s="59">
        <v>0</v>
      </c>
      <c r="I286" s="122">
        <v>1</v>
      </c>
      <c r="J286" s="63">
        <v>1</v>
      </c>
      <c r="K286" s="50">
        <f t="shared" si="59"/>
        <v>1</v>
      </c>
      <c r="L286" s="63">
        <v>1</v>
      </c>
      <c r="M286" s="63">
        <v>0</v>
      </c>
      <c r="N286" s="111">
        <v>1</v>
      </c>
      <c r="O286" s="64">
        <v>1</v>
      </c>
      <c r="P286" s="65" t="s">
        <v>471</v>
      </c>
      <c r="Q286" s="66">
        <v>0</v>
      </c>
      <c r="R286" s="59">
        <v>0</v>
      </c>
      <c r="S286" s="64">
        <v>1</v>
      </c>
      <c r="T286" s="67">
        <v>0</v>
      </c>
    </row>
    <row r="287" spans="1:20">
      <c r="A287" s="2" t="s">
        <v>315</v>
      </c>
      <c r="B287" s="2" t="s">
        <v>529</v>
      </c>
      <c r="C287" s="2" t="s">
        <v>150</v>
      </c>
      <c r="D287" s="2" t="s">
        <v>151</v>
      </c>
      <c r="E287" s="59">
        <v>0</v>
      </c>
      <c r="F287" s="59">
        <v>0</v>
      </c>
      <c r="G287" s="59">
        <v>0</v>
      </c>
      <c r="H287" s="59">
        <v>0</v>
      </c>
      <c r="I287" s="122">
        <v>4</v>
      </c>
      <c r="J287" s="63">
        <v>0</v>
      </c>
      <c r="K287" s="50">
        <f t="shared" si="59"/>
        <v>0</v>
      </c>
      <c r="L287" s="63">
        <v>19</v>
      </c>
      <c r="M287" s="63">
        <v>15</v>
      </c>
      <c r="N287" s="111">
        <v>4</v>
      </c>
      <c r="O287" s="64">
        <v>19</v>
      </c>
      <c r="P287" s="65">
        <v>15</v>
      </c>
      <c r="Q287" s="66">
        <v>0.78947368421052633</v>
      </c>
      <c r="R287" s="59">
        <v>23</v>
      </c>
      <c r="S287" s="64">
        <v>27</v>
      </c>
      <c r="T287" s="67">
        <v>5.75</v>
      </c>
    </row>
    <row r="288" spans="1:20">
      <c r="A288" s="2" t="s">
        <v>315</v>
      </c>
      <c r="B288" s="2" t="s">
        <v>526</v>
      </c>
      <c r="C288" s="2" t="s">
        <v>156</v>
      </c>
      <c r="D288" s="2" t="s">
        <v>158</v>
      </c>
      <c r="E288" s="59">
        <v>0</v>
      </c>
      <c r="F288" s="59">
        <v>0</v>
      </c>
      <c r="G288" s="59">
        <v>0</v>
      </c>
      <c r="H288" s="59">
        <v>0</v>
      </c>
      <c r="I288" s="122">
        <v>12</v>
      </c>
      <c r="J288" s="63">
        <v>10</v>
      </c>
      <c r="K288" s="50">
        <f t="shared" si="59"/>
        <v>0.83333333333333337</v>
      </c>
      <c r="L288" s="63">
        <v>12</v>
      </c>
      <c r="M288" s="63">
        <v>0</v>
      </c>
      <c r="N288" s="111">
        <v>12</v>
      </c>
      <c r="O288" s="64">
        <v>12</v>
      </c>
      <c r="P288" s="65" t="s">
        <v>471</v>
      </c>
      <c r="Q288" s="66">
        <v>0</v>
      </c>
      <c r="R288" s="59">
        <v>9</v>
      </c>
      <c r="S288" s="64">
        <v>21</v>
      </c>
      <c r="T288" s="67">
        <v>0.75</v>
      </c>
    </row>
    <row r="289" spans="1:20">
      <c r="A289" s="2" t="s">
        <v>315</v>
      </c>
      <c r="B289" s="2" t="s">
        <v>528</v>
      </c>
      <c r="C289" s="2" t="s">
        <v>159</v>
      </c>
      <c r="D289" s="2" t="s">
        <v>163</v>
      </c>
      <c r="E289" s="59">
        <v>0</v>
      </c>
      <c r="F289" s="59">
        <v>0</v>
      </c>
      <c r="G289" s="59">
        <v>0</v>
      </c>
      <c r="H289" s="59">
        <v>0</v>
      </c>
      <c r="I289" s="122">
        <v>3</v>
      </c>
      <c r="J289" s="63">
        <v>0</v>
      </c>
      <c r="K289" s="50">
        <f t="shared" si="59"/>
        <v>0</v>
      </c>
      <c r="L289" s="63">
        <v>6</v>
      </c>
      <c r="M289" s="63">
        <v>3</v>
      </c>
      <c r="N289" s="111">
        <v>3</v>
      </c>
      <c r="O289" s="64">
        <v>6</v>
      </c>
      <c r="P289" s="65">
        <v>3</v>
      </c>
      <c r="Q289" s="66">
        <v>0.5</v>
      </c>
      <c r="R289" s="59">
        <v>6</v>
      </c>
      <c r="S289" s="64">
        <v>9</v>
      </c>
      <c r="T289" s="67">
        <v>2</v>
      </c>
    </row>
    <row r="290" spans="1:20">
      <c r="A290" s="2" t="s">
        <v>315</v>
      </c>
      <c r="B290" s="2" t="s">
        <v>528</v>
      </c>
      <c r="C290" s="2" t="s">
        <v>168</v>
      </c>
      <c r="D290" s="2" t="s">
        <v>169</v>
      </c>
      <c r="E290" s="59">
        <v>0</v>
      </c>
      <c r="F290" s="59">
        <v>0</v>
      </c>
      <c r="G290" s="59">
        <v>0</v>
      </c>
      <c r="H290" s="59">
        <v>0</v>
      </c>
      <c r="I290" s="122">
        <v>1</v>
      </c>
      <c r="J290" s="63">
        <v>0</v>
      </c>
      <c r="K290" s="50">
        <f t="shared" si="59"/>
        <v>0</v>
      </c>
      <c r="L290" s="63">
        <v>1</v>
      </c>
      <c r="M290" s="63">
        <v>0</v>
      </c>
      <c r="N290" s="111">
        <v>1</v>
      </c>
      <c r="O290" s="64">
        <v>1</v>
      </c>
      <c r="P290" s="65" t="s">
        <v>471</v>
      </c>
      <c r="Q290" s="66">
        <v>0</v>
      </c>
      <c r="R290" s="59">
        <v>1</v>
      </c>
      <c r="S290" s="64">
        <v>2</v>
      </c>
      <c r="T290" s="67">
        <v>1</v>
      </c>
    </row>
    <row r="291" spans="1:20">
      <c r="A291" s="2" t="s">
        <v>315</v>
      </c>
      <c r="B291" s="2" t="s">
        <v>528</v>
      </c>
      <c r="C291" s="2" t="s">
        <v>179</v>
      </c>
      <c r="D291" s="2" t="s">
        <v>180</v>
      </c>
      <c r="E291" s="59">
        <v>0</v>
      </c>
      <c r="F291" s="59">
        <v>0</v>
      </c>
      <c r="G291" s="59">
        <v>0</v>
      </c>
      <c r="H291" s="59">
        <v>0</v>
      </c>
      <c r="I291" s="122">
        <v>3</v>
      </c>
      <c r="J291" s="63">
        <v>0</v>
      </c>
      <c r="K291" s="50">
        <f t="shared" si="59"/>
        <v>0</v>
      </c>
      <c r="L291" s="63">
        <v>5</v>
      </c>
      <c r="M291" s="63">
        <v>2</v>
      </c>
      <c r="N291" s="111">
        <v>3</v>
      </c>
      <c r="O291" s="64">
        <v>5</v>
      </c>
      <c r="P291" s="65">
        <v>2</v>
      </c>
      <c r="Q291" s="66">
        <v>0.4</v>
      </c>
      <c r="R291" s="59">
        <v>3</v>
      </c>
      <c r="S291" s="64">
        <v>6</v>
      </c>
      <c r="T291" s="67">
        <v>1</v>
      </c>
    </row>
    <row r="292" spans="1:20">
      <c r="A292" s="2" t="s">
        <v>315</v>
      </c>
      <c r="B292" s="2" t="s">
        <v>537</v>
      </c>
      <c r="C292" s="2" t="s">
        <v>181</v>
      </c>
      <c r="D292" s="2" t="s">
        <v>182</v>
      </c>
      <c r="E292" s="59">
        <v>0</v>
      </c>
      <c r="F292" s="59">
        <v>0</v>
      </c>
      <c r="G292" s="59">
        <v>0</v>
      </c>
      <c r="H292" s="59">
        <v>0</v>
      </c>
      <c r="I292" s="122">
        <v>6</v>
      </c>
      <c r="J292" s="63">
        <v>2</v>
      </c>
      <c r="K292" s="50">
        <f t="shared" si="59"/>
        <v>0.33333333333333331</v>
      </c>
      <c r="L292" s="63">
        <v>6</v>
      </c>
      <c r="M292" s="63">
        <v>0</v>
      </c>
      <c r="N292" s="111">
        <v>6</v>
      </c>
      <c r="O292" s="64">
        <v>6</v>
      </c>
      <c r="P292" s="65" t="s">
        <v>471</v>
      </c>
      <c r="Q292" s="66">
        <v>0</v>
      </c>
      <c r="R292" s="59">
        <v>0</v>
      </c>
      <c r="S292" s="64">
        <v>6</v>
      </c>
      <c r="T292" s="67">
        <v>0</v>
      </c>
    </row>
    <row r="293" spans="1:20">
      <c r="A293" s="2" t="s">
        <v>315</v>
      </c>
      <c r="B293" s="2" t="s">
        <v>534</v>
      </c>
      <c r="C293" s="2" t="s">
        <v>199</v>
      </c>
      <c r="D293" s="2" t="s">
        <v>200</v>
      </c>
      <c r="E293" s="59">
        <v>0</v>
      </c>
      <c r="F293" s="59">
        <v>0</v>
      </c>
      <c r="G293" s="59">
        <v>0</v>
      </c>
      <c r="H293" s="59">
        <v>0</v>
      </c>
      <c r="I293" s="122">
        <v>6225</v>
      </c>
      <c r="J293" s="63">
        <v>2419</v>
      </c>
      <c r="K293" s="50">
        <f t="shared" si="59"/>
        <v>0.38859437751004017</v>
      </c>
      <c r="L293" s="63">
        <v>6774</v>
      </c>
      <c r="M293" s="63">
        <v>549</v>
      </c>
      <c r="N293" s="111">
        <v>6225</v>
      </c>
      <c r="O293" s="64">
        <v>6774</v>
      </c>
      <c r="P293" s="65">
        <v>549</v>
      </c>
      <c r="Q293" s="66">
        <v>8.1045172719220543E-2</v>
      </c>
      <c r="R293" s="59">
        <v>491</v>
      </c>
      <c r="S293" s="64">
        <v>6716</v>
      </c>
      <c r="T293" s="67">
        <v>7.8875502008032131E-2</v>
      </c>
    </row>
    <row r="294" spans="1:20">
      <c r="A294" s="2" t="s">
        <v>315</v>
      </c>
      <c r="B294" s="2" t="s">
        <v>534</v>
      </c>
      <c r="C294" s="2" t="s">
        <v>207</v>
      </c>
      <c r="D294" s="2" t="s">
        <v>208</v>
      </c>
      <c r="E294" s="59">
        <v>0</v>
      </c>
      <c r="F294" s="59">
        <v>0</v>
      </c>
      <c r="G294" s="59">
        <v>0</v>
      </c>
      <c r="H294" s="59">
        <v>0</v>
      </c>
      <c r="I294" s="122">
        <v>1311</v>
      </c>
      <c r="J294" s="63">
        <v>380</v>
      </c>
      <c r="K294" s="50">
        <f t="shared" si="59"/>
        <v>0.28985507246376813</v>
      </c>
      <c r="L294" s="63">
        <v>1344</v>
      </c>
      <c r="M294" s="63">
        <v>33</v>
      </c>
      <c r="N294" s="111">
        <v>1311</v>
      </c>
      <c r="O294" s="64">
        <v>1344</v>
      </c>
      <c r="P294" s="65">
        <v>33</v>
      </c>
      <c r="Q294" s="66">
        <v>2.4553571428571428E-2</v>
      </c>
      <c r="R294" s="59">
        <v>53</v>
      </c>
      <c r="S294" s="64">
        <v>1364</v>
      </c>
      <c r="T294" s="67">
        <v>4.0427154843630818E-2</v>
      </c>
    </row>
    <row r="295" spans="1:20">
      <c r="A295" s="2" t="s">
        <v>315</v>
      </c>
      <c r="B295" s="2" t="s">
        <v>533</v>
      </c>
      <c r="C295" s="2" t="s">
        <v>209</v>
      </c>
      <c r="D295" s="2" t="s">
        <v>210</v>
      </c>
      <c r="E295" s="59">
        <v>0</v>
      </c>
      <c r="F295" s="59">
        <v>0</v>
      </c>
      <c r="G295" s="59">
        <v>0</v>
      </c>
      <c r="H295" s="59">
        <v>0</v>
      </c>
      <c r="I295" s="122">
        <v>1271</v>
      </c>
      <c r="J295" s="63">
        <v>125</v>
      </c>
      <c r="K295" s="50">
        <f t="shared" si="59"/>
        <v>9.8347757671125094E-2</v>
      </c>
      <c r="L295" s="63">
        <v>2300</v>
      </c>
      <c r="M295" s="63">
        <v>1029</v>
      </c>
      <c r="N295" s="111">
        <v>1271</v>
      </c>
      <c r="O295" s="64">
        <v>2300</v>
      </c>
      <c r="P295" s="65">
        <v>1029</v>
      </c>
      <c r="Q295" s="66">
        <v>0.44739130434782609</v>
      </c>
      <c r="R295" s="59">
        <v>62</v>
      </c>
      <c r="S295" s="64">
        <v>1333</v>
      </c>
      <c r="T295" s="67">
        <v>4.878048780487805E-2</v>
      </c>
    </row>
    <row r="296" spans="1:20">
      <c r="A296" s="2" t="s">
        <v>315</v>
      </c>
      <c r="B296" s="2" t="s">
        <v>527</v>
      </c>
      <c r="C296" s="2" t="s">
        <v>215</v>
      </c>
      <c r="D296" s="2" t="s">
        <v>217</v>
      </c>
      <c r="E296" s="59">
        <v>0</v>
      </c>
      <c r="F296" s="59">
        <v>0</v>
      </c>
      <c r="G296" s="59">
        <v>0</v>
      </c>
      <c r="H296" s="59">
        <v>0</v>
      </c>
      <c r="I296" s="122">
        <v>288</v>
      </c>
      <c r="J296" s="63">
        <v>8</v>
      </c>
      <c r="K296" s="50">
        <f t="shared" si="59"/>
        <v>2.7777777777777776E-2</v>
      </c>
      <c r="L296" s="63">
        <v>357</v>
      </c>
      <c r="M296" s="63">
        <v>69</v>
      </c>
      <c r="N296" s="111">
        <v>288</v>
      </c>
      <c r="O296" s="64">
        <v>357</v>
      </c>
      <c r="P296" s="65">
        <v>69</v>
      </c>
      <c r="Q296" s="66">
        <v>0.19327731092436976</v>
      </c>
      <c r="R296" s="59">
        <v>20</v>
      </c>
      <c r="S296" s="64">
        <v>308</v>
      </c>
      <c r="T296" s="67">
        <v>6.9444444444444448E-2</v>
      </c>
    </row>
    <row r="297" spans="1:20">
      <c r="A297" s="2" t="s">
        <v>315</v>
      </c>
      <c r="B297" s="2" t="s">
        <v>528</v>
      </c>
      <c r="C297" s="2" t="s">
        <v>218</v>
      </c>
      <c r="D297" s="2" t="s">
        <v>222</v>
      </c>
      <c r="E297" s="59">
        <v>0</v>
      </c>
      <c r="F297" s="59">
        <v>0</v>
      </c>
      <c r="G297" s="59">
        <v>0</v>
      </c>
      <c r="H297" s="59">
        <v>0</v>
      </c>
      <c r="I297" s="122">
        <v>4</v>
      </c>
      <c r="J297" s="63">
        <v>4</v>
      </c>
      <c r="K297" s="50">
        <f t="shared" si="59"/>
        <v>1</v>
      </c>
      <c r="L297" s="63">
        <v>6</v>
      </c>
      <c r="M297" s="63">
        <v>2</v>
      </c>
      <c r="N297" s="111">
        <v>4</v>
      </c>
      <c r="O297" s="64">
        <v>6</v>
      </c>
      <c r="P297" s="65">
        <v>2</v>
      </c>
      <c r="Q297" s="66">
        <v>0.33333333333333331</v>
      </c>
      <c r="R297" s="59">
        <v>0</v>
      </c>
      <c r="S297" s="64">
        <v>4</v>
      </c>
      <c r="T297" s="67">
        <v>0</v>
      </c>
    </row>
    <row r="298" spans="1:20">
      <c r="A298" s="2" t="s">
        <v>315</v>
      </c>
      <c r="B298" s="2" t="s">
        <v>534</v>
      </c>
      <c r="C298" s="2" t="s">
        <v>225</v>
      </c>
      <c r="D298" s="2" t="s">
        <v>227</v>
      </c>
      <c r="E298" s="59">
        <v>0</v>
      </c>
      <c r="F298" s="59">
        <v>0</v>
      </c>
      <c r="G298" s="59">
        <v>0</v>
      </c>
      <c r="H298" s="59">
        <v>0</v>
      </c>
      <c r="I298" s="122">
        <v>72</v>
      </c>
      <c r="J298" s="63">
        <v>7</v>
      </c>
      <c r="K298" s="50">
        <f t="shared" si="59"/>
        <v>9.7222222222222224E-2</v>
      </c>
      <c r="L298" s="63">
        <v>77</v>
      </c>
      <c r="M298" s="63">
        <v>5</v>
      </c>
      <c r="N298" s="111">
        <v>72</v>
      </c>
      <c r="O298" s="64">
        <v>77</v>
      </c>
      <c r="P298" s="65">
        <v>5</v>
      </c>
      <c r="Q298" s="66">
        <v>6.4935064935064929E-2</v>
      </c>
      <c r="R298" s="59">
        <v>4</v>
      </c>
      <c r="S298" s="64">
        <v>76</v>
      </c>
      <c r="T298" s="67">
        <v>5.5555555555555552E-2</v>
      </c>
    </row>
    <row r="299" spans="1:20">
      <c r="A299" s="2" t="s">
        <v>315</v>
      </c>
      <c r="B299" s="2" t="s">
        <v>527</v>
      </c>
      <c r="C299" s="2" t="s">
        <v>228</v>
      </c>
      <c r="D299" s="2" t="s">
        <v>229</v>
      </c>
      <c r="E299" s="59">
        <v>0</v>
      </c>
      <c r="F299" s="59">
        <v>0</v>
      </c>
      <c r="G299" s="59">
        <v>0</v>
      </c>
      <c r="H299" s="59">
        <v>0</v>
      </c>
      <c r="I299" s="122">
        <v>733</v>
      </c>
      <c r="J299" s="63">
        <v>45</v>
      </c>
      <c r="K299" s="50">
        <f t="shared" si="59"/>
        <v>6.1391541609822645E-2</v>
      </c>
      <c r="L299" s="63">
        <v>1049</v>
      </c>
      <c r="M299" s="63">
        <v>316</v>
      </c>
      <c r="N299" s="111">
        <v>733</v>
      </c>
      <c r="O299" s="64">
        <v>1049</v>
      </c>
      <c r="P299" s="65">
        <v>316</v>
      </c>
      <c r="Q299" s="66">
        <v>0.30123927550047663</v>
      </c>
      <c r="R299" s="59">
        <v>192</v>
      </c>
      <c r="S299" s="64">
        <v>925</v>
      </c>
      <c r="T299" s="67">
        <v>0.26193724420190995</v>
      </c>
    </row>
    <row r="300" spans="1:20">
      <c r="A300" s="2" t="s">
        <v>315</v>
      </c>
      <c r="B300" s="2" t="s">
        <v>536</v>
      </c>
      <c r="C300" s="2" t="s">
        <v>230</v>
      </c>
      <c r="D300" s="2" t="s">
        <v>232</v>
      </c>
      <c r="E300" s="59">
        <v>0</v>
      </c>
      <c r="F300" s="59">
        <v>0</v>
      </c>
      <c r="G300" s="59">
        <v>0</v>
      </c>
      <c r="H300" s="59">
        <v>0</v>
      </c>
      <c r="I300" s="122">
        <v>945</v>
      </c>
      <c r="J300" s="63">
        <v>250</v>
      </c>
      <c r="K300" s="50">
        <f t="shared" si="59"/>
        <v>0.26455026455026454</v>
      </c>
      <c r="L300" s="63">
        <v>973</v>
      </c>
      <c r="M300" s="63">
        <v>28</v>
      </c>
      <c r="N300" s="111">
        <v>945</v>
      </c>
      <c r="O300" s="64">
        <v>973</v>
      </c>
      <c r="P300" s="65">
        <v>28</v>
      </c>
      <c r="Q300" s="66">
        <v>2.8776978417266189E-2</v>
      </c>
      <c r="R300" s="59">
        <v>44</v>
      </c>
      <c r="S300" s="64">
        <v>989</v>
      </c>
      <c r="T300" s="67">
        <v>4.656084656084656E-2</v>
      </c>
    </row>
    <row r="301" spans="1:20">
      <c r="A301" s="2" t="s">
        <v>315</v>
      </c>
      <c r="B301" s="2" t="s">
        <v>529</v>
      </c>
      <c r="C301" s="2" t="s">
        <v>233</v>
      </c>
      <c r="D301" s="2" t="s">
        <v>234</v>
      </c>
      <c r="E301" s="59">
        <v>0</v>
      </c>
      <c r="F301" s="59">
        <v>0</v>
      </c>
      <c r="G301" s="59">
        <v>0</v>
      </c>
      <c r="H301" s="59">
        <v>0</v>
      </c>
      <c r="I301" s="122">
        <v>680</v>
      </c>
      <c r="J301" s="63">
        <v>59</v>
      </c>
      <c r="K301" s="50">
        <f t="shared" si="59"/>
        <v>8.6764705882352938E-2</v>
      </c>
      <c r="L301" s="63">
        <v>755</v>
      </c>
      <c r="M301" s="63">
        <v>75</v>
      </c>
      <c r="N301" s="111">
        <v>680</v>
      </c>
      <c r="O301" s="64">
        <v>755</v>
      </c>
      <c r="P301" s="65">
        <v>75</v>
      </c>
      <c r="Q301" s="66">
        <v>9.9337748344370855E-2</v>
      </c>
      <c r="R301" s="59">
        <v>18</v>
      </c>
      <c r="S301" s="64">
        <v>698</v>
      </c>
      <c r="T301" s="67">
        <v>2.6470588235294117E-2</v>
      </c>
    </row>
    <row r="302" spans="1:20">
      <c r="A302" s="2" t="s">
        <v>315</v>
      </c>
      <c r="B302" s="2" t="s">
        <v>526</v>
      </c>
      <c r="C302" s="2" t="s">
        <v>239</v>
      </c>
      <c r="D302" s="2" t="s">
        <v>240</v>
      </c>
      <c r="E302" s="59">
        <v>0</v>
      </c>
      <c r="F302" s="59">
        <v>0</v>
      </c>
      <c r="G302" s="59">
        <v>0</v>
      </c>
      <c r="H302" s="59">
        <v>0</v>
      </c>
      <c r="I302" s="122">
        <v>637</v>
      </c>
      <c r="J302" s="63">
        <v>101</v>
      </c>
      <c r="K302" s="50">
        <f t="shared" si="59"/>
        <v>0.15855572998430142</v>
      </c>
      <c r="L302" s="63">
        <v>820</v>
      </c>
      <c r="M302" s="63">
        <v>183</v>
      </c>
      <c r="N302" s="111">
        <v>637</v>
      </c>
      <c r="O302" s="64">
        <v>820</v>
      </c>
      <c r="P302" s="65">
        <v>183</v>
      </c>
      <c r="Q302" s="66">
        <v>0.22317073170731708</v>
      </c>
      <c r="R302" s="59">
        <v>630</v>
      </c>
      <c r="S302" s="64">
        <v>1267</v>
      </c>
      <c r="T302" s="67">
        <v>0.98901098901098905</v>
      </c>
    </row>
    <row r="303" spans="1:20">
      <c r="A303" s="2" t="s">
        <v>315</v>
      </c>
      <c r="B303" s="2" t="s">
        <v>528</v>
      </c>
      <c r="C303" s="2" t="s">
        <v>246</v>
      </c>
      <c r="D303" s="2" t="s">
        <v>247</v>
      </c>
      <c r="E303" s="59">
        <v>0</v>
      </c>
      <c r="F303" s="59">
        <v>0</v>
      </c>
      <c r="G303" s="59">
        <v>0</v>
      </c>
      <c r="H303" s="59">
        <v>0</v>
      </c>
      <c r="I303" s="122">
        <v>6</v>
      </c>
      <c r="J303" s="63">
        <v>6</v>
      </c>
      <c r="K303" s="50">
        <f t="shared" si="59"/>
        <v>1</v>
      </c>
      <c r="L303" s="63">
        <v>7</v>
      </c>
      <c r="M303" s="63">
        <v>1</v>
      </c>
      <c r="N303" s="111">
        <v>6</v>
      </c>
      <c r="O303" s="64">
        <v>7</v>
      </c>
      <c r="P303" s="65">
        <v>1</v>
      </c>
      <c r="Q303" s="66">
        <v>0.14285714285714285</v>
      </c>
      <c r="R303" s="59">
        <v>1</v>
      </c>
      <c r="S303" s="64">
        <v>7</v>
      </c>
      <c r="T303" s="67">
        <v>0.16666666666666666</v>
      </c>
    </row>
    <row r="304" spans="1:20">
      <c r="A304" s="2" t="s">
        <v>315</v>
      </c>
      <c r="B304" s="2" t="s">
        <v>527</v>
      </c>
      <c r="C304" s="2" t="s">
        <v>248</v>
      </c>
      <c r="D304" s="2" t="s">
        <v>249</v>
      </c>
      <c r="E304" s="59">
        <v>0</v>
      </c>
      <c r="F304" s="59">
        <v>0</v>
      </c>
      <c r="G304" s="59">
        <v>0</v>
      </c>
      <c r="H304" s="59">
        <v>0</v>
      </c>
      <c r="I304" s="122">
        <v>1144</v>
      </c>
      <c r="J304" s="63">
        <v>342</v>
      </c>
      <c r="K304" s="50">
        <f t="shared" si="59"/>
        <v>0.29895104895104896</v>
      </c>
      <c r="L304" s="63">
        <v>1380</v>
      </c>
      <c r="M304" s="63">
        <v>236</v>
      </c>
      <c r="N304" s="111">
        <v>1144</v>
      </c>
      <c r="O304" s="64">
        <v>1380</v>
      </c>
      <c r="P304" s="65">
        <v>236</v>
      </c>
      <c r="Q304" s="66">
        <v>0.17101449275362318</v>
      </c>
      <c r="R304" s="59">
        <v>321</v>
      </c>
      <c r="S304" s="64">
        <v>1465</v>
      </c>
      <c r="T304" s="67">
        <v>0.28059440559440557</v>
      </c>
    </row>
    <row r="305" spans="1:20">
      <c r="A305" s="2" t="s">
        <v>315</v>
      </c>
      <c r="B305" s="2" t="s">
        <v>528</v>
      </c>
      <c r="C305" s="2" t="s">
        <v>252</v>
      </c>
      <c r="D305" s="2" t="s">
        <v>253</v>
      </c>
      <c r="E305" s="59">
        <v>0</v>
      </c>
      <c r="F305" s="59">
        <v>0</v>
      </c>
      <c r="G305" s="59">
        <v>0</v>
      </c>
      <c r="H305" s="59">
        <v>0</v>
      </c>
      <c r="I305" s="122">
        <v>0</v>
      </c>
      <c r="J305" s="63">
        <v>0</v>
      </c>
      <c r="K305" s="50"/>
      <c r="L305" s="63">
        <v>0</v>
      </c>
      <c r="M305" s="63">
        <v>0</v>
      </c>
      <c r="N305" s="111" t="s">
        <v>471</v>
      </c>
      <c r="O305" s="64" t="s">
        <v>471</v>
      </c>
      <c r="P305" s="65" t="s">
        <v>471</v>
      </c>
      <c r="Q305" s="66"/>
      <c r="R305" s="59">
        <v>2</v>
      </c>
      <c r="S305" s="64">
        <v>2</v>
      </c>
      <c r="T305" s="67" t="s">
        <v>471</v>
      </c>
    </row>
    <row r="306" spans="1:20">
      <c r="A306" s="2" t="s">
        <v>315</v>
      </c>
      <c r="B306" s="2" t="s">
        <v>529</v>
      </c>
      <c r="C306" s="2" t="s">
        <v>257</v>
      </c>
      <c r="D306" s="2" t="s">
        <v>258</v>
      </c>
      <c r="E306" s="59">
        <v>0</v>
      </c>
      <c r="F306" s="59">
        <v>0</v>
      </c>
      <c r="G306" s="59">
        <v>0</v>
      </c>
      <c r="H306" s="59">
        <v>0</v>
      </c>
      <c r="I306" s="122">
        <v>43</v>
      </c>
      <c r="J306" s="63">
        <v>0</v>
      </c>
      <c r="K306" s="50">
        <f t="shared" si="59"/>
        <v>0</v>
      </c>
      <c r="L306" s="63">
        <v>53</v>
      </c>
      <c r="M306" s="63">
        <v>10</v>
      </c>
      <c r="N306" s="111">
        <v>43</v>
      </c>
      <c r="O306" s="64">
        <v>53</v>
      </c>
      <c r="P306" s="65">
        <v>10</v>
      </c>
      <c r="Q306" s="66">
        <v>0.18867924528301888</v>
      </c>
      <c r="R306" s="59">
        <v>38</v>
      </c>
      <c r="S306" s="64">
        <v>81</v>
      </c>
      <c r="T306" s="67">
        <v>0.88372093023255816</v>
      </c>
    </row>
    <row r="307" spans="1:20">
      <c r="A307" s="2" t="s">
        <v>315</v>
      </c>
      <c r="B307" s="2" t="s">
        <v>529</v>
      </c>
      <c r="C307" s="2" t="s">
        <v>260</v>
      </c>
      <c r="D307" s="2" t="s">
        <v>261</v>
      </c>
      <c r="E307" s="59">
        <v>0</v>
      </c>
      <c r="F307" s="59">
        <v>0</v>
      </c>
      <c r="G307" s="59">
        <v>0</v>
      </c>
      <c r="H307" s="59">
        <v>0</v>
      </c>
      <c r="I307" s="122">
        <v>241</v>
      </c>
      <c r="J307" s="63">
        <v>125</v>
      </c>
      <c r="K307" s="50">
        <f t="shared" si="59"/>
        <v>0.51867219917012453</v>
      </c>
      <c r="L307" s="63">
        <v>243</v>
      </c>
      <c r="M307" s="63">
        <v>2</v>
      </c>
      <c r="N307" s="111">
        <v>241</v>
      </c>
      <c r="O307" s="64">
        <v>243</v>
      </c>
      <c r="P307" s="65">
        <v>2</v>
      </c>
      <c r="Q307" s="66">
        <v>8.23045267489712E-3</v>
      </c>
      <c r="R307" s="59">
        <v>8</v>
      </c>
      <c r="S307" s="64">
        <v>249</v>
      </c>
      <c r="T307" s="67">
        <v>3.3195020746887967E-2</v>
      </c>
    </row>
    <row r="308" spans="1:20">
      <c r="A308" s="2" t="s">
        <v>315</v>
      </c>
      <c r="B308" s="2" t="s">
        <v>527</v>
      </c>
      <c r="C308" s="2" t="s">
        <v>283</v>
      </c>
      <c r="D308" s="2" t="s">
        <v>289</v>
      </c>
      <c r="E308" s="59">
        <v>0</v>
      </c>
      <c r="F308" s="59">
        <v>0</v>
      </c>
      <c r="G308" s="59">
        <v>0</v>
      </c>
      <c r="H308" s="59">
        <v>0</v>
      </c>
      <c r="I308" s="122">
        <v>246</v>
      </c>
      <c r="J308" s="63">
        <v>16</v>
      </c>
      <c r="K308" s="50">
        <f t="shared" si="59"/>
        <v>6.5040650406504072E-2</v>
      </c>
      <c r="L308" s="63">
        <v>353</v>
      </c>
      <c r="M308" s="63">
        <v>107</v>
      </c>
      <c r="N308" s="111">
        <v>246</v>
      </c>
      <c r="O308" s="64">
        <v>353</v>
      </c>
      <c r="P308" s="65">
        <v>107</v>
      </c>
      <c r="Q308" s="66">
        <v>0.30311614730878189</v>
      </c>
      <c r="R308" s="59">
        <v>5</v>
      </c>
      <c r="S308" s="64">
        <v>251</v>
      </c>
      <c r="T308" s="67">
        <v>2.032520325203252E-2</v>
      </c>
    </row>
    <row r="309" spans="1:20">
      <c r="A309" s="2" t="s">
        <v>315</v>
      </c>
      <c r="B309" s="2" t="s">
        <v>529</v>
      </c>
      <c r="C309" s="2" t="s">
        <v>292</v>
      </c>
      <c r="D309" s="2" t="s">
        <v>294</v>
      </c>
      <c r="E309" s="59">
        <v>0</v>
      </c>
      <c r="F309" s="59">
        <v>0</v>
      </c>
      <c r="G309" s="59">
        <v>0</v>
      </c>
      <c r="H309" s="59">
        <v>0</v>
      </c>
      <c r="I309" s="122">
        <v>172</v>
      </c>
      <c r="J309" s="63">
        <v>8</v>
      </c>
      <c r="K309" s="50">
        <f t="shared" si="59"/>
        <v>4.6511627906976744E-2</v>
      </c>
      <c r="L309" s="63">
        <v>175</v>
      </c>
      <c r="M309" s="63">
        <v>3</v>
      </c>
      <c r="N309" s="111">
        <v>172</v>
      </c>
      <c r="O309" s="64">
        <v>175</v>
      </c>
      <c r="P309" s="65">
        <v>3</v>
      </c>
      <c r="Q309" s="66">
        <v>1.7142857142857144E-2</v>
      </c>
      <c r="R309" s="59">
        <v>2</v>
      </c>
      <c r="S309" s="64">
        <v>174</v>
      </c>
      <c r="T309" s="67">
        <v>1.1627906976744186E-2</v>
      </c>
    </row>
    <row r="310" spans="1:20">
      <c r="A310" s="2" t="s">
        <v>315</v>
      </c>
      <c r="B310" s="2" t="s">
        <v>534</v>
      </c>
      <c r="C310" s="2" t="s">
        <v>299</v>
      </c>
      <c r="D310" s="2" t="s">
        <v>300</v>
      </c>
      <c r="E310" s="59">
        <v>0</v>
      </c>
      <c r="F310" s="59">
        <v>0</v>
      </c>
      <c r="G310" s="59">
        <v>0</v>
      </c>
      <c r="H310" s="59">
        <v>0</v>
      </c>
      <c r="I310" s="122">
        <v>1</v>
      </c>
      <c r="J310" s="63">
        <v>0</v>
      </c>
      <c r="K310" s="50">
        <f t="shared" si="59"/>
        <v>0</v>
      </c>
      <c r="L310" s="63">
        <v>1</v>
      </c>
      <c r="M310" s="63">
        <v>0</v>
      </c>
      <c r="N310" s="111">
        <v>1</v>
      </c>
      <c r="O310" s="64">
        <v>1</v>
      </c>
      <c r="P310" s="65" t="s">
        <v>471</v>
      </c>
      <c r="Q310" s="66">
        <v>0</v>
      </c>
      <c r="R310" s="59">
        <v>0</v>
      </c>
      <c r="S310" s="64">
        <v>1</v>
      </c>
      <c r="T310" s="67">
        <v>0</v>
      </c>
    </row>
    <row r="311" spans="1:20">
      <c r="A311" s="2" t="s">
        <v>315</v>
      </c>
      <c r="B311" s="2" t="s">
        <v>528</v>
      </c>
      <c r="C311" s="2" t="s">
        <v>301</v>
      </c>
      <c r="D311" s="2" t="s">
        <v>304</v>
      </c>
      <c r="E311" s="59">
        <v>0</v>
      </c>
      <c r="F311" s="59">
        <v>0</v>
      </c>
      <c r="G311" s="59">
        <v>0</v>
      </c>
      <c r="H311" s="59">
        <v>0</v>
      </c>
      <c r="I311" s="122">
        <v>6</v>
      </c>
      <c r="J311" s="63">
        <v>2</v>
      </c>
      <c r="K311" s="50">
        <f t="shared" si="59"/>
        <v>0.33333333333333331</v>
      </c>
      <c r="L311" s="63">
        <v>12</v>
      </c>
      <c r="M311" s="63">
        <v>6</v>
      </c>
      <c r="N311" s="111">
        <v>6</v>
      </c>
      <c r="O311" s="64">
        <v>12</v>
      </c>
      <c r="P311" s="65">
        <v>6</v>
      </c>
      <c r="Q311" s="66">
        <v>0.5</v>
      </c>
      <c r="R311" s="59">
        <v>0</v>
      </c>
      <c r="S311" s="64">
        <v>6</v>
      </c>
      <c r="T311" s="67">
        <v>0</v>
      </c>
    </row>
    <row r="312" spans="1:20">
      <c r="A312" s="2" t="s">
        <v>315</v>
      </c>
      <c r="B312" s="2" t="s">
        <v>529</v>
      </c>
      <c r="C312" s="2" t="s">
        <v>312</v>
      </c>
      <c r="D312" s="2" t="s">
        <v>313</v>
      </c>
      <c r="E312" s="59">
        <v>0</v>
      </c>
      <c r="F312" s="59">
        <v>0</v>
      </c>
      <c r="G312" s="59">
        <v>0</v>
      </c>
      <c r="H312" s="59">
        <v>0</v>
      </c>
      <c r="I312" s="122">
        <v>657</v>
      </c>
      <c r="J312" s="63">
        <v>208</v>
      </c>
      <c r="K312" s="50">
        <f t="shared" si="59"/>
        <v>0.31659056316590561</v>
      </c>
      <c r="L312" s="63">
        <v>1085</v>
      </c>
      <c r="M312" s="63">
        <v>428</v>
      </c>
      <c r="N312" s="111">
        <v>657</v>
      </c>
      <c r="O312" s="64">
        <v>1085</v>
      </c>
      <c r="P312" s="65">
        <v>428</v>
      </c>
      <c r="Q312" s="66">
        <v>0.39447004608294933</v>
      </c>
      <c r="R312" s="59">
        <v>181</v>
      </c>
      <c r="S312" s="64">
        <v>838</v>
      </c>
      <c r="T312" s="67">
        <v>0.27549467275494671</v>
      </c>
    </row>
    <row r="313" spans="1:20">
      <c r="A313" s="2" t="s">
        <v>315</v>
      </c>
      <c r="B313" s="2" t="s">
        <v>534</v>
      </c>
      <c r="C313" s="2" t="s">
        <v>319</v>
      </c>
      <c r="D313" s="2" t="s">
        <v>320</v>
      </c>
      <c r="E313" s="59">
        <v>0</v>
      </c>
      <c r="F313" s="59">
        <v>0</v>
      </c>
      <c r="G313" s="59">
        <v>0</v>
      </c>
      <c r="H313" s="59">
        <v>0</v>
      </c>
      <c r="I313" s="122">
        <v>1395</v>
      </c>
      <c r="J313" s="63">
        <v>201</v>
      </c>
      <c r="K313" s="50">
        <f t="shared" si="59"/>
        <v>0.14408602150537633</v>
      </c>
      <c r="L313" s="63">
        <v>2381</v>
      </c>
      <c r="M313" s="63">
        <v>986</v>
      </c>
      <c r="N313" s="111">
        <v>1395</v>
      </c>
      <c r="O313" s="64">
        <v>2381</v>
      </c>
      <c r="P313" s="65">
        <v>986</v>
      </c>
      <c r="Q313" s="66">
        <v>0.4141117177656447</v>
      </c>
      <c r="R313" s="59">
        <v>79</v>
      </c>
      <c r="S313" s="64">
        <v>1474</v>
      </c>
      <c r="T313" s="67">
        <v>5.6630824372759854E-2</v>
      </c>
    </row>
    <row r="314" spans="1:20">
      <c r="A314" s="2" t="s">
        <v>315</v>
      </c>
      <c r="B314" s="2" t="s">
        <v>530</v>
      </c>
      <c r="C314" s="2" t="s">
        <v>328</v>
      </c>
      <c r="D314" s="2" t="s">
        <v>329</v>
      </c>
      <c r="E314" s="59">
        <v>0</v>
      </c>
      <c r="F314" s="59">
        <v>0</v>
      </c>
      <c r="G314" s="59">
        <v>0</v>
      </c>
      <c r="H314" s="59">
        <v>0</v>
      </c>
      <c r="I314" s="122">
        <v>0</v>
      </c>
      <c r="J314" s="63">
        <v>0</v>
      </c>
      <c r="K314" s="50"/>
      <c r="L314" s="63">
        <v>4</v>
      </c>
      <c r="M314" s="63">
        <v>4</v>
      </c>
      <c r="N314" s="111" t="s">
        <v>471</v>
      </c>
      <c r="O314" s="64">
        <v>4</v>
      </c>
      <c r="P314" s="65">
        <v>4</v>
      </c>
      <c r="Q314" s="66">
        <v>1</v>
      </c>
      <c r="R314" s="59">
        <v>0</v>
      </c>
      <c r="S314" s="64" t="s">
        <v>471</v>
      </c>
      <c r="T314" s="67" t="s">
        <v>471</v>
      </c>
    </row>
    <row r="315" spans="1:20">
      <c r="A315" s="2" t="s">
        <v>315</v>
      </c>
      <c r="B315" s="2" t="s">
        <v>534</v>
      </c>
      <c r="C315" s="2" t="s">
        <v>330</v>
      </c>
      <c r="D315" s="2" t="s">
        <v>331</v>
      </c>
      <c r="E315" s="59">
        <v>0</v>
      </c>
      <c r="F315" s="59">
        <v>0</v>
      </c>
      <c r="G315" s="59">
        <v>0</v>
      </c>
      <c r="H315" s="59">
        <v>0</v>
      </c>
      <c r="I315" s="122">
        <v>9223</v>
      </c>
      <c r="J315" s="63">
        <v>5817</v>
      </c>
      <c r="K315" s="50">
        <f t="shared" si="59"/>
        <v>0.63070584408543862</v>
      </c>
      <c r="L315" s="63">
        <v>10758</v>
      </c>
      <c r="M315" s="63">
        <v>1535</v>
      </c>
      <c r="N315" s="111">
        <v>9223</v>
      </c>
      <c r="O315" s="64">
        <v>10758</v>
      </c>
      <c r="P315" s="65">
        <v>1535</v>
      </c>
      <c r="Q315" s="66">
        <v>0.14268451385015801</v>
      </c>
      <c r="R315" s="59">
        <v>1217</v>
      </c>
      <c r="S315" s="64">
        <v>10440</v>
      </c>
      <c r="T315" s="67">
        <v>0.13195272687845602</v>
      </c>
    </row>
    <row r="316" spans="1:20">
      <c r="A316" s="2" t="s">
        <v>315</v>
      </c>
      <c r="B316" s="2" t="s">
        <v>528</v>
      </c>
      <c r="C316" s="2" t="s">
        <v>334</v>
      </c>
      <c r="D316" s="2" t="s">
        <v>335</v>
      </c>
      <c r="E316" s="59">
        <v>0</v>
      </c>
      <c r="F316" s="59">
        <v>0</v>
      </c>
      <c r="G316" s="59">
        <v>0</v>
      </c>
      <c r="H316" s="59">
        <v>0</v>
      </c>
      <c r="I316" s="122">
        <v>21</v>
      </c>
      <c r="J316" s="63">
        <v>1</v>
      </c>
      <c r="K316" s="50">
        <f t="shared" si="59"/>
        <v>4.7619047619047616E-2</v>
      </c>
      <c r="L316" s="63">
        <v>29</v>
      </c>
      <c r="M316" s="63">
        <v>8</v>
      </c>
      <c r="N316" s="111">
        <v>21</v>
      </c>
      <c r="O316" s="64">
        <v>29</v>
      </c>
      <c r="P316" s="65">
        <v>8</v>
      </c>
      <c r="Q316" s="66">
        <v>0.27586206896551724</v>
      </c>
      <c r="R316" s="59">
        <v>0</v>
      </c>
      <c r="S316" s="64">
        <v>21</v>
      </c>
      <c r="T316" s="67">
        <v>0</v>
      </c>
    </row>
    <row r="317" spans="1:20">
      <c r="A317" s="2" t="s">
        <v>315</v>
      </c>
      <c r="B317" s="2" t="s">
        <v>528</v>
      </c>
      <c r="C317" s="2" t="s">
        <v>341</v>
      </c>
      <c r="D317" s="2" t="s">
        <v>342</v>
      </c>
      <c r="E317" s="59">
        <v>0</v>
      </c>
      <c r="F317" s="59">
        <v>0</v>
      </c>
      <c r="G317" s="59">
        <v>0</v>
      </c>
      <c r="H317" s="59">
        <v>0</v>
      </c>
      <c r="I317" s="122">
        <v>127</v>
      </c>
      <c r="J317" s="63">
        <v>8</v>
      </c>
      <c r="K317" s="50">
        <f t="shared" si="59"/>
        <v>6.2992125984251968E-2</v>
      </c>
      <c r="L317" s="63">
        <v>134</v>
      </c>
      <c r="M317" s="63">
        <v>7</v>
      </c>
      <c r="N317" s="111">
        <v>127</v>
      </c>
      <c r="O317" s="64">
        <v>134</v>
      </c>
      <c r="P317" s="65">
        <v>7</v>
      </c>
      <c r="Q317" s="66">
        <v>5.2238805970149252E-2</v>
      </c>
      <c r="R317" s="59">
        <v>4</v>
      </c>
      <c r="S317" s="64">
        <v>131</v>
      </c>
      <c r="T317" s="67">
        <v>3.1496062992125984E-2</v>
      </c>
    </row>
    <row r="318" spans="1:20">
      <c r="A318" s="2" t="s">
        <v>315</v>
      </c>
      <c r="B318" s="20" t="s">
        <v>343</v>
      </c>
      <c r="C318" s="2" t="s">
        <v>343</v>
      </c>
      <c r="D318" s="2" t="s">
        <v>345</v>
      </c>
      <c r="E318" s="59">
        <v>0</v>
      </c>
      <c r="F318" s="59">
        <v>0</v>
      </c>
      <c r="G318" s="59">
        <v>0</v>
      </c>
      <c r="H318" s="59">
        <v>0</v>
      </c>
      <c r="I318" s="122">
        <v>3949</v>
      </c>
      <c r="J318" s="63">
        <v>1356</v>
      </c>
      <c r="K318" s="50">
        <f t="shared" si="59"/>
        <v>0.34337807039756901</v>
      </c>
      <c r="L318" s="63">
        <v>4095</v>
      </c>
      <c r="M318" s="63">
        <v>146</v>
      </c>
      <c r="N318" s="111">
        <v>3949</v>
      </c>
      <c r="O318" s="64">
        <v>4095</v>
      </c>
      <c r="P318" s="65">
        <v>146</v>
      </c>
      <c r="Q318" s="66">
        <v>3.5653235653235651E-2</v>
      </c>
      <c r="R318" s="59">
        <v>21</v>
      </c>
      <c r="S318" s="64">
        <v>3970</v>
      </c>
      <c r="T318" s="67">
        <v>5.3178019751835906E-3</v>
      </c>
    </row>
    <row r="319" spans="1:20">
      <c r="A319" s="2" t="s">
        <v>315</v>
      </c>
      <c r="B319" s="20" t="s">
        <v>343</v>
      </c>
      <c r="C319" s="2" t="s">
        <v>343</v>
      </c>
      <c r="D319" s="2" t="s">
        <v>346</v>
      </c>
      <c r="E319" s="59">
        <v>0</v>
      </c>
      <c r="F319" s="59">
        <v>0</v>
      </c>
      <c r="G319" s="59">
        <v>0</v>
      </c>
      <c r="H319" s="59">
        <v>0</v>
      </c>
      <c r="I319" s="122">
        <v>19186</v>
      </c>
      <c r="J319" s="63">
        <v>11017</v>
      </c>
      <c r="K319" s="50">
        <f t="shared" si="59"/>
        <v>0.57422078598978421</v>
      </c>
      <c r="L319" s="63">
        <v>19529</v>
      </c>
      <c r="M319" s="63">
        <v>343</v>
      </c>
      <c r="N319" s="111">
        <v>19186</v>
      </c>
      <c r="O319" s="64">
        <v>19529</v>
      </c>
      <c r="P319" s="65">
        <v>343</v>
      </c>
      <c r="Q319" s="66">
        <v>1.7563623329407547E-2</v>
      </c>
      <c r="R319" s="59">
        <v>106</v>
      </c>
      <c r="S319" s="64">
        <v>19292</v>
      </c>
      <c r="T319" s="67">
        <v>5.5248618784530384E-3</v>
      </c>
    </row>
    <row r="320" spans="1:20">
      <c r="A320" s="2" t="s">
        <v>315</v>
      </c>
      <c r="B320" s="20" t="s">
        <v>343</v>
      </c>
      <c r="C320" s="2" t="s">
        <v>343</v>
      </c>
      <c r="D320" s="2" t="s">
        <v>348</v>
      </c>
      <c r="E320" s="59">
        <v>0</v>
      </c>
      <c r="F320" s="59">
        <v>0</v>
      </c>
      <c r="G320" s="59">
        <v>0</v>
      </c>
      <c r="H320" s="59">
        <v>0</v>
      </c>
      <c r="I320" s="122">
        <v>29582</v>
      </c>
      <c r="J320" s="63">
        <v>6390</v>
      </c>
      <c r="K320" s="50">
        <f t="shared" si="59"/>
        <v>0.21600973565005746</v>
      </c>
      <c r="L320" s="63">
        <v>30129</v>
      </c>
      <c r="M320" s="63">
        <v>547</v>
      </c>
      <c r="N320" s="111">
        <v>29582</v>
      </c>
      <c r="O320" s="64">
        <v>30129</v>
      </c>
      <c r="P320" s="65">
        <v>547</v>
      </c>
      <c r="Q320" s="66">
        <v>1.8155265690862624E-2</v>
      </c>
      <c r="R320" s="59">
        <v>186</v>
      </c>
      <c r="S320" s="64">
        <v>29768</v>
      </c>
      <c r="T320" s="67">
        <v>6.2876073287810152E-3</v>
      </c>
    </row>
    <row r="321" spans="1:20">
      <c r="A321" s="2" t="s">
        <v>315</v>
      </c>
      <c r="B321" s="2" t="s">
        <v>533</v>
      </c>
      <c r="C321" s="2" t="s">
        <v>361</v>
      </c>
      <c r="D321" s="2" t="s">
        <v>363</v>
      </c>
      <c r="E321" s="59">
        <v>0</v>
      </c>
      <c r="F321" s="59">
        <v>0</v>
      </c>
      <c r="G321" s="59">
        <v>0</v>
      </c>
      <c r="H321" s="59">
        <v>0</v>
      </c>
      <c r="I321" s="122">
        <v>310</v>
      </c>
      <c r="J321" s="63">
        <v>187</v>
      </c>
      <c r="K321" s="50">
        <f t="shared" si="59"/>
        <v>0.60322580645161294</v>
      </c>
      <c r="L321" s="63">
        <v>402</v>
      </c>
      <c r="M321" s="63">
        <v>92</v>
      </c>
      <c r="N321" s="111">
        <v>310</v>
      </c>
      <c r="O321" s="64">
        <v>402</v>
      </c>
      <c r="P321" s="65">
        <v>92</v>
      </c>
      <c r="Q321" s="66">
        <v>0.22885572139303484</v>
      </c>
      <c r="R321" s="59">
        <v>23</v>
      </c>
      <c r="S321" s="64">
        <v>333</v>
      </c>
      <c r="T321" s="67">
        <v>7.4193548387096769E-2</v>
      </c>
    </row>
    <row r="322" spans="1:20">
      <c r="A322" s="2" t="s">
        <v>315</v>
      </c>
      <c r="B322" s="2" t="s">
        <v>526</v>
      </c>
      <c r="C322" s="2" t="s">
        <v>366</v>
      </c>
      <c r="D322" s="2" t="s">
        <v>367</v>
      </c>
      <c r="E322" s="59">
        <v>0</v>
      </c>
      <c r="F322" s="59">
        <v>0</v>
      </c>
      <c r="G322" s="59">
        <v>0</v>
      </c>
      <c r="H322" s="59">
        <v>0</v>
      </c>
      <c r="I322" s="122">
        <v>12</v>
      </c>
      <c r="J322" s="63">
        <v>7</v>
      </c>
      <c r="K322" s="50">
        <f t="shared" si="59"/>
        <v>0.58333333333333337</v>
      </c>
      <c r="L322" s="63">
        <v>20</v>
      </c>
      <c r="M322" s="63">
        <v>8</v>
      </c>
      <c r="N322" s="111">
        <v>12</v>
      </c>
      <c r="O322" s="64">
        <v>20</v>
      </c>
      <c r="P322" s="65">
        <v>8</v>
      </c>
      <c r="Q322" s="66">
        <v>0.4</v>
      </c>
      <c r="R322" s="59">
        <v>0</v>
      </c>
      <c r="S322" s="64">
        <v>12</v>
      </c>
      <c r="T322" s="67">
        <v>0</v>
      </c>
    </row>
    <row r="323" spans="1:20">
      <c r="A323" s="2" t="s">
        <v>315</v>
      </c>
      <c r="B323" s="2" t="s">
        <v>534</v>
      </c>
      <c r="C323" s="2" t="s">
        <v>371</v>
      </c>
      <c r="D323" s="2" t="s">
        <v>371</v>
      </c>
      <c r="E323" s="59">
        <v>0</v>
      </c>
      <c r="F323" s="59">
        <v>0</v>
      </c>
      <c r="G323" s="59">
        <v>0</v>
      </c>
      <c r="H323" s="59">
        <v>0</v>
      </c>
      <c r="I323" s="122">
        <v>0</v>
      </c>
      <c r="J323" s="63">
        <v>0</v>
      </c>
      <c r="K323" s="50"/>
      <c r="L323" s="63">
        <v>0</v>
      </c>
      <c r="M323" s="63">
        <v>0</v>
      </c>
      <c r="N323" s="111" t="s">
        <v>471</v>
      </c>
      <c r="O323" s="64" t="s">
        <v>471</v>
      </c>
      <c r="P323" s="65" t="s">
        <v>471</v>
      </c>
      <c r="Q323" s="66"/>
      <c r="R323" s="59">
        <v>0</v>
      </c>
      <c r="S323" s="64" t="s">
        <v>471</v>
      </c>
      <c r="T323" s="67" t="s">
        <v>471</v>
      </c>
    </row>
    <row r="324" spans="1:20">
      <c r="A324" s="2" t="s">
        <v>315</v>
      </c>
      <c r="B324" s="2" t="s">
        <v>529</v>
      </c>
      <c r="C324" s="2" t="s">
        <v>376</v>
      </c>
      <c r="D324" s="2" t="s">
        <v>379</v>
      </c>
      <c r="E324" s="59">
        <v>0</v>
      </c>
      <c r="F324" s="59">
        <v>0</v>
      </c>
      <c r="G324" s="59">
        <v>0</v>
      </c>
      <c r="H324" s="59">
        <v>0</v>
      </c>
      <c r="I324" s="122">
        <v>2036</v>
      </c>
      <c r="J324" s="63">
        <v>678</v>
      </c>
      <c r="K324" s="50">
        <f t="shared" si="59"/>
        <v>0.3330058939096267</v>
      </c>
      <c r="L324" s="63">
        <v>2097</v>
      </c>
      <c r="M324" s="63">
        <v>61</v>
      </c>
      <c r="N324" s="111">
        <v>2036</v>
      </c>
      <c r="O324" s="64">
        <v>2097</v>
      </c>
      <c r="P324" s="65">
        <v>61</v>
      </c>
      <c r="Q324" s="66">
        <v>2.9089175011921792E-2</v>
      </c>
      <c r="R324" s="59">
        <v>19</v>
      </c>
      <c r="S324" s="64">
        <v>2055</v>
      </c>
      <c r="T324" s="67">
        <v>9.3320235756385074E-3</v>
      </c>
    </row>
    <row r="325" spans="1:20">
      <c r="A325" s="2" t="s">
        <v>315</v>
      </c>
      <c r="B325" s="2" t="s">
        <v>534</v>
      </c>
      <c r="C325" s="2" t="s">
        <v>384</v>
      </c>
      <c r="D325" s="2" t="s">
        <v>385</v>
      </c>
      <c r="E325" s="59">
        <v>0</v>
      </c>
      <c r="F325" s="59">
        <v>0</v>
      </c>
      <c r="G325" s="59">
        <v>0</v>
      </c>
      <c r="H325" s="59">
        <v>0</v>
      </c>
      <c r="I325" s="122">
        <v>1414</v>
      </c>
      <c r="J325" s="63">
        <v>214</v>
      </c>
      <c r="K325" s="50">
        <f t="shared" ref="K325:K388" si="60">J325/I325</f>
        <v>0.15134370579915135</v>
      </c>
      <c r="L325" s="63">
        <v>1953</v>
      </c>
      <c r="M325" s="63">
        <v>539</v>
      </c>
      <c r="N325" s="111">
        <v>1414</v>
      </c>
      <c r="O325" s="64">
        <v>1953</v>
      </c>
      <c r="P325" s="65">
        <v>539</v>
      </c>
      <c r="Q325" s="66">
        <v>0.27598566308243727</v>
      </c>
      <c r="R325" s="59">
        <v>48</v>
      </c>
      <c r="S325" s="64">
        <v>1462</v>
      </c>
      <c r="T325" s="67">
        <v>3.3946251768033946E-2</v>
      </c>
    </row>
    <row r="326" spans="1:20">
      <c r="A326" s="2" t="s">
        <v>315</v>
      </c>
      <c r="B326" s="2" t="s">
        <v>529</v>
      </c>
      <c r="C326" s="2" t="s">
        <v>386</v>
      </c>
      <c r="D326" s="2" t="s">
        <v>387</v>
      </c>
      <c r="E326" s="59">
        <v>0</v>
      </c>
      <c r="F326" s="59">
        <v>0</v>
      </c>
      <c r="G326" s="59">
        <v>0</v>
      </c>
      <c r="H326" s="59">
        <v>0</v>
      </c>
      <c r="I326" s="122">
        <v>646</v>
      </c>
      <c r="J326" s="63">
        <v>101</v>
      </c>
      <c r="K326" s="50">
        <f t="shared" si="60"/>
        <v>0.15634674922600619</v>
      </c>
      <c r="L326" s="63">
        <v>892</v>
      </c>
      <c r="M326" s="63">
        <v>246</v>
      </c>
      <c r="N326" s="111">
        <v>646</v>
      </c>
      <c r="O326" s="64">
        <v>892</v>
      </c>
      <c r="P326" s="65">
        <v>246</v>
      </c>
      <c r="Q326" s="66">
        <v>0.27578475336322872</v>
      </c>
      <c r="R326" s="59">
        <v>585</v>
      </c>
      <c r="S326" s="64">
        <v>1231</v>
      </c>
      <c r="T326" s="67">
        <v>0.90557275541795668</v>
      </c>
    </row>
    <row r="327" spans="1:20">
      <c r="A327" s="2" t="s">
        <v>315</v>
      </c>
      <c r="B327" s="2" t="s">
        <v>528</v>
      </c>
      <c r="C327" s="2" t="s">
        <v>390</v>
      </c>
      <c r="D327" s="2" t="s">
        <v>391</v>
      </c>
      <c r="E327" s="59">
        <v>0</v>
      </c>
      <c r="F327" s="59">
        <v>0</v>
      </c>
      <c r="G327" s="59">
        <v>0</v>
      </c>
      <c r="H327" s="59">
        <v>0</v>
      </c>
      <c r="I327" s="122">
        <v>26</v>
      </c>
      <c r="J327" s="63">
        <v>0</v>
      </c>
      <c r="K327" s="50">
        <f t="shared" si="60"/>
        <v>0</v>
      </c>
      <c r="L327" s="63">
        <v>75</v>
      </c>
      <c r="M327" s="63">
        <v>49</v>
      </c>
      <c r="N327" s="111">
        <v>26</v>
      </c>
      <c r="O327" s="64">
        <v>75</v>
      </c>
      <c r="P327" s="65">
        <v>49</v>
      </c>
      <c r="Q327" s="66">
        <v>0.65333333333333332</v>
      </c>
      <c r="R327" s="59">
        <v>0</v>
      </c>
      <c r="S327" s="64">
        <v>26</v>
      </c>
      <c r="T327" s="67">
        <v>0</v>
      </c>
    </row>
    <row r="328" spans="1:20">
      <c r="A328" s="2" t="s">
        <v>315</v>
      </c>
      <c r="B328" s="2" t="s">
        <v>527</v>
      </c>
      <c r="C328" s="2" t="s">
        <v>396</v>
      </c>
      <c r="D328" s="2" t="s">
        <v>398</v>
      </c>
      <c r="E328" s="59">
        <v>0</v>
      </c>
      <c r="F328" s="59">
        <v>0</v>
      </c>
      <c r="G328" s="59">
        <v>0</v>
      </c>
      <c r="H328" s="59">
        <v>0</v>
      </c>
      <c r="I328" s="122">
        <v>7</v>
      </c>
      <c r="J328" s="63">
        <v>4</v>
      </c>
      <c r="K328" s="50">
        <f t="shared" si="60"/>
        <v>0.5714285714285714</v>
      </c>
      <c r="L328" s="63">
        <v>17</v>
      </c>
      <c r="M328" s="63">
        <v>10</v>
      </c>
      <c r="N328" s="111">
        <v>7</v>
      </c>
      <c r="O328" s="64">
        <v>17</v>
      </c>
      <c r="P328" s="65">
        <v>10</v>
      </c>
      <c r="Q328" s="66">
        <v>0.58823529411764708</v>
      </c>
      <c r="R328" s="59">
        <v>2</v>
      </c>
      <c r="S328" s="64">
        <v>9</v>
      </c>
      <c r="T328" s="67">
        <v>0.2857142857142857</v>
      </c>
    </row>
    <row r="329" spans="1:20">
      <c r="A329" s="2" t="s">
        <v>315</v>
      </c>
      <c r="B329" s="2" t="s">
        <v>529</v>
      </c>
      <c r="C329" s="2" t="s">
        <v>403</v>
      </c>
      <c r="D329" s="2" t="s">
        <v>404</v>
      </c>
      <c r="E329" s="59">
        <v>0</v>
      </c>
      <c r="F329" s="59">
        <v>0</v>
      </c>
      <c r="G329" s="59">
        <v>0</v>
      </c>
      <c r="H329" s="59">
        <v>0</v>
      </c>
      <c r="I329" s="122">
        <v>433</v>
      </c>
      <c r="J329" s="63">
        <v>29</v>
      </c>
      <c r="K329" s="50">
        <f t="shared" si="60"/>
        <v>6.6974595842956119E-2</v>
      </c>
      <c r="L329" s="63">
        <v>475</v>
      </c>
      <c r="M329" s="63">
        <v>42</v>
      </c>
      <c r="N329" s="111">
        <v>433</v>
      </c>
      <c r="O329" s="64">
        <v>475</v>
      </c>
      <c r="P329" s="65">
        <v>42</v>
      </c>
      <c r="Q329" s="66">
        <v>8.8421052631578942E-2</v>
      </c>
      <c r="R329" s="59">
        <v>3</v>
      </c>
      <c r="S329" s="64">
        <v>436</v>
      </c>
      <c r="T329" s="67">
        <v>6.9284064665127024E-3</v>
      </c>
    </row>
    <row r="330" spans="1:20">
      <c r="A330" s="2" t="s">
        <v>315</v>
      </c>
      <c r="B330" s="2" t="s">
        <v>534</v>
      </c>
      <c r="C330" s="2" t="s">
        <v>405</v>
      </c>
      <c r="D330" s="2" t="s">
        <v>406</v>
      </c>
      <c r="E330" s="59">
        <v>0</v>
      </c>
      <c r="F330" s="59">
        <v>0</v>
      </c>
      <c r="G330" s="59">
        <v>0</v>
      </c>
      <c r="H330" s="59">
        <v>0</v>
      </c>
      <c r="I330" s="122">
        <v>7149</v>
      </c>
      <c r="J330" s="63">
        <v>503</v>
      </c>
      <c r="K330" s="50">
        <f t="shared" si="60"/>
        <v>7.0359490837879429E-2</v>
      </c>
      <c r="L330" s="63">
        <v>7963</v>
      </c>
      <c r="M330" s="63">
        <v>814</v>
      </c>
      <c r="N330" s="111">
        <v>7149</v>
      </c>
      <c r="O330" s="64">
        <v>7963</v>
      </c>
      <c r="P330" s="65">
        <v>814</v>
      </c>
      <c r="Q330" s="66">
        <v>0.10222278035916112</v>
      </c>
      <c r="R330" s="59">
        <v>237</v>
      </c>
      <c r="S330" s="64">
        <v>7386</v>
      </c>
      <c r="T330" s="67">
        <v>3.3151489718841798E-2</v>
      </c>
    </row>
    <row r="331" spans="1:20">
      <c r="A331" s="2" t="s">
        <v>315</v>
      </c>
      <c r="B331" s="2" t="s">
        <v>527</v>
      </c>
      <c r="C331" s="2" t="s">
        <v>413</v>
      </c>
      <c r="D331" s="2" t="s">
        <v>414</v>
      </c>
      <c r="E331" s="59">
        <v>0</v>
      </c>
      <c r="F331" s="59">
        <v>0</v>
      </c>
      <c r="G331" s="59">
        <v>0</v>
      </c>
      <c r="H331" s="59">
        <v>0</v>
      </c>
      <c r="I331" s="122">
        <v>0</v>
      </c>
      <c r="J331" s="63">
        <v>0</v>
      </c>
      <c r="K331" s="50"/>
      <c r="L331" s="63">
        <v>5</v>
      </c>
      <c r="M331" s="63">
        <v>5</v>
      </c>
      <c r="N331" s="111" t="s">
        <v>471</v>
      </c>
      <c r="O331" s="64">
        <v>5</v>
      </c>
      <c r="P331" s="65">
        <v>5</v>
      </c>
      <c r="Q331" s="66">
        <v>1</v>
      </c>
      <c r="R331" s="59">
        <v>0</v>
      </c>
      <c r="S331" s="64" t="s">
        <v>471</v>
      </c>
      <c r="T331" s="67" t="s">
        <v>471</v>
      </c>
    </row>
    <row r="332" spans="1:20">
      <c r="A332" s="2" t="s">
        <v>315</v>
      </c>
      <c r="B332" s="2" t="s">
        <v>526</v>
      </c>
      <c r="C332" s="2" t="s">
        <v>415</v>
      </c>
      <c r="D332" s="2" t="s">
        <v>416</v>
      </c>
      <c r="E332" s="59">
        <v>0</v>
      </c>
      <c r="F332" s="59">
        <v>0</v>
      </c>
      <c r="G332" s="59">
        <v>0</v>
      </c>
      <c r="H332" s="59">
        <v>0</v>
      </c>
      <c r="I332" s="122">
        <v>1011</v>
      </c>
      <c r="J332" s="63">
        <v>348</v>
      </c>
      <c r="K332" s="50">
        <f t="shared" si="60"/>
        <v>0.34421364985163205</v>
      </c>
      <c r="L332" s="63">
        <v>1320</v>
      </c>
      <c r="M332" s="63">
        <v>309</v>
      </c>
      <c r="N332" s="111">
        <v>1011</v>
      </c>
      <c r="O332" s="64">
        <v>1320</v>
      </c>
      <c r="P332" s="65">
        <v>309</v>
      </c>
      <c r="Q332" s="66">
        <v>0.2340909090909091</v>
      </c>
      <c r="R332" s="59">
        <v>16</v>
      </c>
      <c r="S332" s="64">
        <v>1027</v>
      </c>
      <c r="T332" s="67">
        <v>1.582591493570722E-2</v>
      </c>
    </row>
    <row r="333" spans="1:20">
      <c r="A333" s="2" t="s">
        <v>315</v>
      </c>
      <c r="B333" s="2" t="s">
        <v>529</v>
      </c>
      <c r="C333" s="2" t="s">
        <v>422</v>
      </c>
      <c r="D333" s="2" t="s">
        <v>423</v>
      </c>
      <c r="E333" s="59">
        <v>0</v>
      </c>
      <c r="F333" s="59">
        <v>0</v>
      </c>
      <c r="G333" s="59">
        <v>0</v>
      </c>
      <c r="H333" s="59">
        <v>0</v>
      </c>
      <c r="I333" s="122">
        <v>1689</v>
      </c>
      <c r="J333" s="63">
        <v>165</v>
      </c>
      <c r="K333" s="50">
        <f t="shared" si="60"/>
        <v>9.7690941385435173E-2</v>
      </c>
      <c r="L333" s="63">
        <v>2097</v>
      </c>
      <c r="M333" s="63">
        <v>408</v>
      </c>
      <c r="N333" s="111">
        <v>1689</v>
      </c>
      <c r="O333" s="64">
        <v>2097</v>
      </c>
      <c r="P333" s="65">
        <v>408</v>
      </c>
      <c r="Q333" s="66">
        <v>0.19456366237482117</v>
      </c>
      <c r="R333" s="59">
        <v>104</v>
      </c>
      <c r="S333" s="64">
        <v>1793</v>
      </c>
      <c r="T333" s="67">
        <v>6.15748963883955E-2</v>
      </c>
    </row>
    <row r="334" spans="1:20">
      <c r="A334" s="2" t="s">
        <v>315</v>
      </c>
      <c r="B334" s="2" t="s">
        <v>531</v>
      </c>
      <c r="C334" s="2" t="s">
        <v>424</v>
      </c>
      <c r="D334" s="2" t="s">
        <v>427</v>
      </c>
      <c r="E334" s="59">
        <v>0</v>
      </c>
      <c r="F334" s="59">
        <v>0</v>
      </c>
      <c r="G334" s="59">
        <v>0</v>
      </c>
      <c r="H334" s="59">
        <v>0</v>
      </c>
      <c r="I334" s="122">
        <v>6660</v>
      </c>
      <c r="J334" s="63">
        <v>1336</v>
      </c>
      <c r="K334" s="50">
        <f t="shared" si="60"/>
        <v>0.20060060060060059</v>
      </c>
      <c r="L334" s="63">
        <v>6926</v>
      </c>
      <c r="M334" s="63">
        <v>266</v>
      </c>
      <c r="N334" s="111">
        <v>6660</v>
      </c>
      <c r="O334" s="64">
        <v>6926</v>
      </c>
      <c r="P334" s="65">
        <v>266</v>
      </c>
      <c r="Q334" s="66">
        <v>3.840600635287323E-2</v>
      </c>
      <c r="R334" s="59">
        <v>76</v>
      </c>
      <c r="S334" s="64">
        <v>6736</v>
      </c>
      <c r="T334" s="67">
        <v>1.1411411411411412E-2</v>
      </c>
    </row>
    <row r="335" spans="1:20">
      <c r="A335" s="2" t="s">
        <v>315</v>
      </c>
      <c r="B335" s="2" t="s">
        <v>533</v>
      </c>
      <c r="C335" s="2" t="s">
        <v>433</v>
      </c>
      <c r="D335" s="2" t="s">
        <v>434</v>
      </c>
      <c r="E335" s="59">
        <v>0</v>
      </c>
      <c r="F335" s="59">
        <v>0</v>
      </c>
      <c r="G335" s="59">
        <v>0</v>
      </c>
      <c r="H335" s="59">
        <v>0</v>
      </c>
      <c r="I335" s="122">
        <v>888</v>
      </c>
      <c r="J335" s="63">
        <v>273</v>
      </c>
      <c r="K335" s="50">
        <f t="shared" si="60"/>
        <v>0.30743243243243246</v>
      </c>
      <c r="L335" s="63">
        <v>1032</v>
      </c>
      <c r="M335" s="63">
        <v>144</v>
      </c>
      <c r="N335" s="111">
        <v>888</v>
      </c>
      <c r="O335" s="64">
        <v>1032</v>
      </c>
      <c r="P335" s="65">
        <v>144</v>
      </c>
      <c r="Q335" s="66">
        <v>0.13953488372093023</v>
      </c>
      <c r="R335" s="59">
        <v>32</v>
      </c>
      <c r="S335" s="64">
        <v>920</v>
      </c>
      <c r="T335" s="67">
        <v>3.6036036036036036E-2</v>
      </c>
    </row>
    <row r="336" spans="1:20">
      <c r="A336" s="2" t="s">
        <v>315</v>
      </c>
      <c r="B336" s="2" t="s">
        <v>528</v>
      </c>
      <c r="C336" s="2" t="s">
        <v>436</v>
      </c>
      <c r="D336" s="2" t="s">
        <v>438</v>
      </c>
      <c r="E336" s="59">
        <v>0</v>
      </c>
      <c r="F336" s="59">
        <v>0</v>
      </c>
      <c r="G336" s="59">
        <v>1</v>
      </c>
      <c r="H336" s="59">
        <v>0</v>
      </c>
      <c r="I336" s="122">
        <v>1985</v>
      </c>
      <c r="J336" s="63">
        <v>859</v>
      </c>
      <c r="K336" s="50">
        <f t="shared" si="60"/>
        <v>0.43274559193954659</v>
      </c>
      <c r="L336" s="63">
        <v>2207</v>
      </c>
      <c r="M336" s="63">
        <v>222</v>
      </c>
      <c r="N336" s="111">
        <v>1985</v>
      </c>
      <c r="O336" s="64">
        <v>2208</v>
      </c>
      <c r="P336" s="65">
        <v>222</v>
      </c>
      <c r="Q336" s="66">
        <v>0.10054347826086957</v>
      </c>
      <c r="R336" s="59">
        <v>92</v>
      </c>
      <c r="S336" s="64">
        <v>2077</v>
      </c>
      <c r="T336" s="67">
        <v>4.6347607052896728E-2</v>
      </c>
    </row>
    <row r="337" spans="1:20">
      <c r="A337" s="2" t="s">
        <v>315</v>
      </c>
      <c r="B337" s="2" t="s">
        <v>535</v>
      </c>
      <c r="C337" s="2" t="s">
        <v>442</v>
      </c>
      <c r="D337" s="2" t="s">
        <v>447</v>
      </c>
      <c r="E337" s="59">
        <v>0</v>
      </c>
      <c r="F337" s="59">
        <v>0</v>
      </c>
      <c r="G337" s="59">
        <v>0</v>
      </c>
      <c r="H337" s="59">
        <v>0</v>
      </c>
      <c r="I337" s="122">
        <v>314</v>
      </c>
      <c r="J337" s="63">
        <v>92</v>
      </c>
      <c r="K337" s="50">
        <f t="shared" si="60"/>
        <v>0.2929936305732484</v>
      </c>
      <c r="L337" s="63">
        <v>349</v>
      </c>
      <c r="M337" s="63">
        <v>35</v>
      </c>
      <c r="N337" s="111">
        <v>314</v>
      </c>
      <c r="O337" s="64">
        <v>349</v>
      </c>
      <c r="P337" s="65">
        <v>35</v>
      </c>
      <c r="Q337" s="66">
        <v>0.10028653295128939</v>
      </c>
      <c r="R337" s="59">
        <v>9</v>
      </c>
      <c r="S337" s="64">
        <v>323</v>
      </c>
      <c r="T337" s="67">
        <v>2.8662420382165606E-2</v>
      </c>
    </row>
    <row r="338" spans="1:20">
      <c r="A338" s="2" t="s">
        <v>315</v>
      </c>
      <c r="B338" s="2" t="s">
        <v>535</v>
      </c>
      <c r="C338" s="2" t="s">
        <v>442</v>
      </c>
      <c r="D338" s="2" t="s">
        <v>451</v>
      </c>
      <c r="E338" s="59">
        <v>10</v>
      </c>
      <c r="F338" s="59">
        <v>0</v>
      </c>
      <c r="G338" s="59">
        <v>10</v>
      </c>
      <c r="H338" s="59">
        <v>0</v>
      </c>
      <c r="I338" s="122">
        <v>381</v>
      </c>
      <c r="J338" s="63">
        <v>98</v>
      </c>
      <c r="K338" s="50">
        <f t="shared" si="60"/>
        <v>0.2572178477690289</v>
      </c>
      <c r="L338" s="63">
        <v>401</v>
      </c>
      <c r="M338" s="63">
        <v>20</v>
      </c>
      <c r="N338" s="111">
        <v>391</v>
      </c>
      <c r="O338" s="64">
        <v>411</v>
      </c>
      <c r="P338" s="65">
        <v>20</v>
      </c>
      <c r="Q338" s="66">
        <v>4.8661800486618008E-2</v>
      </c>
      <c r="R338" s="59">
        <v>36</v>
      </c>
      <c r="S338" s="64">
        <v>427</v>
      </c>
      <c r="T338" s="67">
        <v>9.4488188976377951E-2</v>
      </c>
    </row>
    <row r="339" spans="1:20">
      <c r="A339" s="2" t="s">
        <v>315</v>
      </c>
      <c r="B339" s="2" t="s">
        <v>535</v>
      </c>
      <c r="C339" s="2" t="s">
        <v>442</v>
      </c>
      <c r="D339" s="2" t="s">
        <v>452</v>
      </c>
      <c r="E339" s="59">
        <v>0</v>
      </c>
      <c r="F339" s="59">
        <v>0</v>
      </c>
      <c r="G339" s="59">
        <v>0</v>
      </c>
      <c r="H339" s="59">
        <v>0</v>
      </c>
      <c r="I339" s="122">
        <v>657</v>
      </c>
      <c r="J339" s="63">
        <v>116</v>
      </c>
      <c r="K339" s="50">
        <f t="shared" si="60"/>
        <v>0.17656012176560121</v>
      </c>
      <c r="L339" s="63">
        <v>791</v>
      </c>
      <c r="M339" s="63">
        <v>134</v>
      </c>
      <c r="N339" s="111">
        <v>657</v>
      </c>
      <c r="O339" s="64">
        <v>791</v>
      </c>
      <c r="P339" s="65">
        <v>134</v>
      </c>
      <c r="Q339" s="66">
        <v>0.16940581542351454</v>
      </c>
      <c r="R339" s="59">
        <v>14</v>
      </c>
      <c r="S339" s="64">
        <v>671</v>
      </c>
      <c r="T339" s="67">
        <v>2.1308980213089801E-2</v>
      </c>
    </row>
    <row r="340" spans="1:20">
      <c r="A340" s="2" t="s">
        <v>315</v>
      </c>
      <c r="B340" s="2" t="s">
        <v>535</v>
      </c>
      <c r="C340" s="2" t="s">
        <v>442</v>
      </c>
      <c r="D340" s="2" t="s">
        <v>454</v>
      </c>
      <c r="E340" s="59">
        <v>0</v>
      </c>
      <c r="F340" s="59">
        <v>0</v>
      </c>
      <c r="G340" s="59">
        <v>0</v>
      </c>
      <c r="H340" s="59">
        <v>0</v>
      </c>
      <c r="I340" s="122">
        <v>0</v>
      </c>
      <c r="J340" s="63">
        <v>0</v>
      </c>
      <c r="K340" s="50"/>
      <c r="L340" s="63">
        <v>2</v>
      </c>
      <c r="M340" s="63">
        <v>2</v>
      </c>
      <c r="N340" s="111" t="s">
        <v>471</v>
      </c>
      <c r="O340" s="64">
        <v>2</v>
      </c>
      <c r="P340" s="65">
        <v>2</v>
      </c>
      <c r="Q340" s="66">
        <v>1</v>
      </c>
      <c r="R340" s="59">
        <v>0</v>
      </c>
      <c r="S340" s="64" t="s">
        <v>471</v>
      </c>
      <c r="T340" s="67" t="s">
        <v>471</v>
      </c>
    </row>
    <row r="341" spans="1:20">
      <c r="A341" s="2" t="s">
        <v>315</v>
      </c>
      <c r="B341" s="2" t="s">
        <v>530</v>
      </c>
      <c r="C341" s="2" t="s">
        <v>459</v>
      </c>
      <c r="D341" s="2" t="s">
        <v>460</v>
      </c>
      <c r="E341" s="59">
        <v>0</v>
      </c>
      <c r="F341" s="59">
        <v>0</v>
      </c>
      <c r="G341" s="59">
        <v>0</v>
      </c>
      <c r="H341" s="59">
        <v>0</v>
      </c>
      <c r="I341" s="122">
        <v>181</v>
      </c>
      <c r="J341" s="63">
        <v>11</v>
      </c>
      <c r="K341" s="50">
        <f t="shared" si="60"/>
        <v>6.0773480662983423E-2</v>
      </c>
      <c r="L341" s="63">
        <v>207</v>
      </c>
      <c r="M341" s="63">
        <v>26</v>
      </c>
      <c r="N341" s="111">
        <v>181</v>
      </c>
      <c r="O341" s="64">
        <v>207</v>
      </c>
      <c r="P341" s="65">
        <v>26</v>
      </c>
      <c r="Q341" s="66">
        <v>0.12560386473429952</v>
      </c>
      <c r="R341" s="59">
        <v>7</v>
      </c>
      <c r="S341" s="64">
        <v>188</v>
      </c>
      <c r="T341" s="67">
        <v>3.8674033149171269E-2</v>
      </c>
    </row>
    <row r="342" spans="1:20">
      <c r="A342" s="2" t="s">
        <v>315</v>
      </c>
      <c r="B342" s="2" t="s">
        <v>534</v>
      </c>
      <c r="C342" s="2" t="s">
        <v>461</v>
      </c>
      <c r="D342" s="2" t="s">
        <v>462</v>
      </c>
      <c r="E342" s="59">
        <v>0</v>
      </c>
      <c r="F342" s="59">
        <v>0</v>
      </c>
      <c r="G342" s="59">
        <v>0</v>
      </c>
      <c r="H342" s="59">
        <v>0</v>
      </c>
      <c r="I342" s="122">
        <v>1175</v>
      </c>
      <c r="J342" s="63">
        <v>57</v>
      </c>
      <c r="K342" s="50">
        <f t="shared" si="60"/>
        <v>4.851063829787234E-2</v>
      </c>
      <c r="L342" s="63">
        <v>1350</v>
      </c>
      <c r="M342" s="63">
        <v>175</v>
      </c>
      <c r="N342" s="111">
        <v>1175</v>
      </c>
      <c r="O342" s="64">
        <v>1350</v>
      </c>
      <c r="P342" s="65">
        <v>175</v>
      </c>
      <c r="Q342" s="66">
        <v>0.12962962962962962</v>
      </c>
      <c r="R342" s="59">
        <v>31</v>
      </c>
      <c r="S342" s="64">
        <v>1206</v>
      </c>
      <c r="T342" s="67">
        <v>2.6382978723404255E-2</v>
      </c>
    </row>
    <row r="343" spans="1:20">
      <c r="A343" s="2" t="s">
        <v>315</v>
      </c>
      <c r="B343" s="2" t="s">
        <v>529</v>
      </c>
      <c r="C343" s="2" t="s">
        <v>468</v>
      </c>
      <c r="D343" s="2" t="s">
        <v>469</v>
      </c>
      <c r="E343" s="59">
        <v>0</v>
      </c>
      <c r="F343" s="59">
        <v>0</v>
      </c>
      <c r="G343" s="59">
        <v>0</v>
      </c>
      <c r="H343" s="59">
        <v>0</v>
      </c>
      <c r="I343" s="122">
        <v>484</v>
      </c>
      <c r="J343" s="63">
        <v>45</v>
      </c>
      <c r="K343" s="50">
        <f t="shared" si="60"/>
        <v>9.2975206611570244E-2</v>
      </c>
      <c r="L343" s="63">
        <v>534</v>
      </c>
      <c r="M343" s="63">
        <v>50</v>
      </c>
      <c r="N343" s="111">
        <v>484</v>
      </c>
      <c r="O343" s="64">
        <v>534</v>
      </c>
      <c r="P343" s="65">
        <v>50</v>
      </c>
      <c r="Q343" s="66">
        <v>9.3632958801498134E-2</v>
      </c>
      <c r="R343" s="59">
        <v>17</v>
      </c>
      <c r="S343" s="64">
        <v>501</v>
      </c>
      <c r="T343" s="67">
        <v>3.5123966942148761E-2</v>
      </c>
    </row>
    <row r="344" spans="1:20">
      <c r="A344" s="2" t="s">
        <v>332</v>
      </c>
      <c r="B344" s="2" t="s">
        <v>534</v>
      </c>
      <c r="C344" s="2" t="s">
        <v>11</v>
      </c>
      <c r="D344" s="2" t="s">
        <v>12</v>
      </c>
      <c r="E344" s="64"/>
      <c r="F344" s="64"/>
      <c r="G344" s="64"/>
      <c r="H344" s="64"/>
      <c r="I344" s="123">
        <v>317</v>
      </c>
      <c r="J344" s="68">
        <v>3</v>
      </c>
      <c r="K344" s="50">
        <f t="shared" si="60"/>
        <v>9.4637223974763408E-3</v>
      </c>
      <c r="L344" s="68">
        <v>392</v>
      </c>
      <c r="M344" s="68">
        <v>34</v>
      </c>
      <c r="N344" s="111">
        <f t="shared" ref="N344:N362" si="61">IF(SUM(E344,I344)&gt;0,SUM(E344,I344),"")</f>
        <v>317</v>
      </c>
      <c r="O344" s="64">
        <f t="shared" ref="O344:O375" si="62">IF(SUM(G344,L344)&gt;0,SUM(G344,L344),"")</f>
        <v>392</v>
      </c>
      <c r="P344" s="65">
        <f t="shared" ref="P344:P375" si="63">IF(SUM(H344,M344)&gt;0,SUM(H344,M344),"")</f>
        <v>34</v>
      </c>
      <c r="Q344" s="66">
        <f>IF(O344&lt;&gt;0,P344/O344,"")</f>
        <v>8.673469387755102E-2</v>
      </c>
      <c r="R344" s="64">
        <v>41</v>
      </c>
      <c r="S344" s="64">
        <f>IF(N344="",IF(R344&gt;0,SUM(R344),""),IF(SUM(R344)&gt;0,SUM(N344+R344),N344))</f>
        <v>358</v>
      </c>
      <c r="T344" s="67">
        <f>IF((I260)&gt;0,R260/(I260),"")</f>
        <v>0.8</v>
      </c>
    </row>
    <row r="345" spans="1:20">
      <c r="A345" s="2" t="s">
        <v>332</v>
      </c>
      <c r="B345" s="2" t="s">
        <v>526</v>
      </c>
      <c r="C345" s="2" t="s">
        <v>13</v>
      </c>
      <c r="D345" s="2" t="s">
        <v>16</v>
      </c>
      <c r="E345" s="64"/>
      <c r="F345" s="64"/>
      <c r="G345" s="64"/>
      <c r="H345" s="64"/>
      <c r="I345" s="123">
        <v>5</v>
      </c>
      <c r="J345" s="68">
        <v>11</v>
      </c>
      <c r="K345" s="50">
        <f t="shared" si="60"/>
        <v>2.2000000000000002</v>
      </c>
      <c r="L345" s="68">
        <v>148</v>
      </c>
      <c r="M345" s="68">
        <v>66</v>
      </c>
      <c r="N345" s="111">
        <f t="shared" si="61"/>
        <v>5</v>
      </c>
      <c r="O345" s="64">
        <f t="shared" si="62"/>
        <v>148</v>
      </c>
      <c r="P345" s="65">
        <f t="shared" si="63"/>
        <v>66</v>
      </c>
      <c r="Q345" s="66">
        <f t="shared" ref="Q345:Q363" si="64">IF(O345&lt;&gt;0,P345/O345,"")</f>
        <v>0.44594594594594594</v>
      </c>
      <c r="R345" s="64">
        <v>77</v>
      </c>
      <c r="S345" s="64">
        <f t="shared" ref="S345:S362" si="65">IF(N345="",IF(R345&gt;0,SUM(R345),""),IF(SUM(R345)&gt;0,SUM(N345+R345),N345))</f>
        <v>82</v>
      </c>
      <c r="T345" s="67">
        <f t="shared" ref="T345:T362" si="66">IF((I345)&gt;0,R345/(I345),"")</f>
        <v>15.4</v>
      </c>
    </row>
    <row r="346" spans="1:20">
      <c r="A346" s="2" t="s">
        <v>332</v>
      </c>
      <c r="B346" s="2" t="s">
        <v>527</v>
      </c>
      <c r="C346" s="2" t="s">
        <v>17</v>
      </c>
      <c r="D346" s="2" t="s">
        <v>19</v>
      </c>
      <c r="E346" s="64"/>
      <c r="F346" s="64"/>
      <c r="G346" s="64"/>
      <c r="H346" s="64"/>
      <c r="I346" s="123">
        <v>1050</v>
      </c>
      <c r="J346" s="68">
        <v>399</v>
      </c>
      <c r="K346" s="50">
        <f t="shared" si="60"/>
        <v>0.38</v>
      </c>
      <c r="L346" s="68">
        <v>1313</v>
      </c>
      <c r="M346" s="68">
        <v>263</v>
      </c>
      <c r="N346" s="111">
        <f t="shared" si="61"/>
        <v>1050</v>
      </c>
      <c r="O346" s="64">
        <f t="shared" si="62"/>
        <v>1313</v>
      </c>
      <c r="P346" s="65">
        <f t="shared" si="63"/>
        <v>263</v>
      </c>
      <c r="Q346" s="66">
        <f t="shared" si="64"/>
        <v>0.2003046458492003</v>
      </c>
      <c r="R346" s="64"/>
      <c r="S346" s="64">
        <f t="shared" si="65"/>
        <v>1050</v>
      </c>
      <c r="T346" s="67">
        <f t="shared" si="66"/>
        <v>0</v>
      </c>
    </row>
    <row r="347" spans="1:20">
      <c r="A347" s="2" t="s">
        <v>332</v>
      </c>
      <c r="B347" s="2" t="s">
        <v>529</v>
      </c>
      <c r="C347" s="2" t="s">
        <v>23</v>
      </c>
      <c r="D347" s="2" t="s">
        <v>25</v>
      </c>
      <c r="E347" s="64"/>
      <c r="F347" s="64"/>
      <c r="G347" s="64"/>
      <c r="H347" s="64"/>
      <c r="I347" s="123">
        <v>270</v>
      </c>
      <c r="J347" s="68">
        <v>127</v>
      </c>
      <c r="K347" s="50">
        <f t="shared" si="60"/>
        <v>0.47037037037037038</v>
      </c>
      <c r="L347" s="68">
        <v>408</v>
      </c>
      <c r="M347" s="68">
        <v>138</v>
      </c>
      <c r="N347" s="111">
        <f t="shared" si="61"/>
        <v>270</v>
      </c>
      <c r="O347" s="64">
        <f t="shared" si="62"/>
        <v>408</v>
      </c>
      <c r="P347" s="65">
        <f t="shared" si="63"/>
        <v>138</v>
      </c>
      <c r="Q347" s="66">
        <f t="shared" si="64"/>
        <v>0.33823529411764708</v>
      </c>
      <c r="R347" s="64"/>
      <c r="S347" s="64">
        <f t="shared" si="65"/>
        <v>270</v>
      </c>
      <c r="T347" s="67">
        <f t="shared" si="66"/>
        <v>0</v>
      </c>
    </row>
    <row r="348" spans="1:20">
      <c r="A348" s="2" t="s">
        <v>332</v>
      </c>
      <c r="B348" s="2" t="s">
        <v>530</v>
      </c>
      <c r="C348" s="2" t="s">
        <v>26</v>
      </c>
      <c r="D348" s="2" t="s">
        <v>28</v>
      </c>
      <c r="E348" s="64"/>
      <c r="F348" s="64"/>
      <c r="G348" s="64"/>
      <c r="H348" s="64"/>
      <c r="I348" s="123">
        <v>5</v>
      </c>
      <c r="J348" s="68">
        <v>3</v>
      </c>
      <c r="K348" s="50">
        <f t="shared" si="60"/>
        <v>0.6</v>
      </c>
      <c r="L348" s="68">
        <v>6</v>
      </c>
      <c r="M348" s="68">
        <v>1</v>
      </c>
      <c r="N348" s="111">
        <f t="shared" si="61"/>
        <v>5</v>
      </c>
      <c r="O348" s="64">
        <f t="shared" si="62"/>
        <v>6</v>
      </c>
      <c r="P348" s="65">
        <f t="shared" si="63"/>
        <v>1</v>
      </c>
      <c r="Q348" s="66">
        <f t="shared" si="64"/>
        <v>0.16666666666666666</v>
      </c>
      <c r="R348" s="64"/>
      <c r="S348" s="64">
        <f t="shared" si="65"/>
        <v>5</v>
      </c>
      <c r="T348" s="67">
        <f t="shared" si="66"/>
        <v>0</v>
      </c>
    </row>
    <row r="349" spans="1:20">
      <c r="A349" s="2" t="s">
        <v>332</v>
      </c>
      <c r="B349" s="2" t="s">
        <v>531</v>
      </c>
      <c r="C349" s="2" t="s">
        <v>32</v>
      </c>
      <c r="D349" s="2" t="s">
        <v>33</v>
      </c>
      <c r="E349" s="64"/>
      <c r="F349" s="64"/>
      <c r="G349" s="64"/>
      <c r="H349" s="64"/>
      <c r="I349" s="123">
        <v>1793</v>
      </c>
      <c r="J349" s="68">
        <v>296</v>
      </c>
      <c r="K349" s="50">
        <f t="shared" si="60"/>
        <v>0.16508644729503624</v>
      </c>
      <c r="L349" s="68">
        <v>1982</v>
      </c>
      <c r="M349" s="68">
        <v>189</v>
      </c>
      <c r="N349" s="111">
        <f t="shared" si="61"/>
        <v>1793</v>
      </c>
      <c r="O349" s="64">
        <f t="shared" si="62"/>
        <v>1982</v>
      </c>
      <c r="P349" s="65">
        <f t="shared" si="63"/>
        <v>189</v>
      </c>
      <c r="Q349" s="66">
        <f t="shared" si="64"/>
        <v>9.5358224016145313E-2</v>
      </c>
      <c r="R349" s="64"/>
      <c r="S349" s="64">
        <f t="shared" si="65"/>
        <v>1793</v>
      </c>
      <c r="T349" s="67">
        <f t="shared" si="66"/>
        <v>0</v>
      </c>
    </row>
    <row r="350" spans="1:20">
      <c r="A350" s="2" t="s">
        <v>332</v>
      </c>
      <c r="B350" s="2" t="s">
        <v>532</v>
      </c>
      <c r="C350" s="2" t="s">
        <v>34</v>
      </c>
      <c r="D350" s="2" t="s">
        <v>36</v>
      </c>
      <c r="E350" s="64"/>
      <c r="F350" s="64"/>
      <c r="G350" s="64"/>
      <c r="H350" s="64"/>
      <c r="I350" s="123">
        <v>5</v>
      </c>
      <c r="J350" s="68"/>
      <c r="K350" s="50">
        <f t="shared" si="60"/>
        <v>0</v>
      </c>
      <c r="L350" s="68">
        <v>5</v>
      </c>
      <c r="M350" s="68"/>
      <c r="N350" s="111">
        <f t="shared" si="61"/>
        <v>5</v>
      </c>
      <c r="O350" s="64">
        <f t="shared" si="62"/>
        <v>5</v>
      </c>
      <c r="P350" s="65" t="str">
        <f t="shared" si="63"/>
        <v/>
      </c>
      <c r="Q350" s="66">
        <v>0</v>
      </c>
      <c r="R350" s="64"/>
      <c r="S350" s="64">
        <f t="shared" si="65"/>
        <v>5</v>
      </c>
      <c r="T350" s="67">
        <f t="shared" si="66"/>
        <v>0</v>
      </c>
    </row>
    <row r="351" spans="1:20">
      <c r="A351" s="2" t="s">
        <v>332</v>
      </c>
      <c r="B351" s="2" t="s">
        <v>532</v>
      </c>
      <c r="C351" s="2" t="s">
        <v>34</v>
      </c>
      <c r="D351" s="2" t="s">
        <v>39</v>
      </c>
      <c r="E351" s="64"/>
      <c r="F351" s="64"/>
      <c r="G351" s="64"/>
      <c r="H351" s="64"/>
      <c r="I351" s="123">
        <v>89</v>
      </c>
      <c r="J351" s="68">
        <v>16</v>
      </c>
      <c r="K351" s="50">
        <f t="shared" si="60"/>
        <v>0.1797752808988764</v>
      </c>
      <c r="L351" s="68">
        <v>100</v>
      </c>
      <c r="M351" s="68">
        <v>11</v>
      </c>
      <c r="N351" s="111">
        <f t="shared" si="61"/>
        <v>89</v>
      </c>
      <c r="O351" s="64">
        <f t="shared" si="62"/>
        <v>100</v>
      </c>
      <c r="P351" s="65">
        <f t="shared" si="63"/>
        <v>11</v>
      </c>
      <c r="Q351" s="66">
        <f t="shared" si="64"/>
        <v>0.11</v>
      </c>
      <c r="R351" s="64"/>
      <c r="S351" s="64">
        <f t="shared" si="65"/>
        <v>89</v>
      </c>
      <c r="T351" s="67">
        <f t="shared" si="66"/>
        <v>0</v>
      </c>
    </row>
    <row r="352" spans="1:20">
      <c r="A352" s="2" t="s">
        <v>332</v>
      </c>
      <c r="B352" s="2" t="s">
        <v>528</v>
      </c>
      <c r="C352" s="2" t="s">
        <v>40</v>
      </c>
      <c r="D352" s="2" t="s">
        <v>41</v>
      </c>
      <c r="E352" s="64"/>
      <c r="F352" s="64"/>
      <c r="G352" s="64"/>
      <c r="H352" s="64"/>
      <c r="I352" s="123">
        <v>2</v>
      </c>
      <c r="J352" s="68"/>
      <c r="K352" s="50">
        <f t="shared" si="60"/>
        <v>0</v>
      </c>
      <c r="L352" s="68">
        <v>2</v>
      </c>
      <c r="M352" s="68"/>
      <c r="N352" s="111">
        <f t="shared" si="61"/>
        <v>2</v>
      </c>
      <c r="O352" s="64">
        <f t="shared" si="62"/>
        <v>2</v>
      </c>
      <c r="P352" s="65" t="str">
        <f t="shared" si="63"/>
        <v/>
      </c>
      <c r="Q352" s="66">
        <v>0</v>
      </c>
      <c r="R352" s="64"/>
      <c r="S352" s="64">
        <f t="shared" si="65"/>
        <v>2</v>
      </c>
      <c r="T352" s="67">
        <f t="shared" si="66"/>
        <v>0</v>
      </c>
    </row>
    <row r="353" spans="1:20">
      <c r="A353" s="2" t="s">
        <v>332</v>
      </c>
      <c r="B353" s="2" t="s">
        <v>531</v>
      </c>
      <c r="C353" s="2" t="s">
        <v>42</v>
      </c>
      <c r="D353" s="2" t="s">
        <v>43</v>
      </c>
      <c r="E353" s="64"/>
      <c r="F353" s="64"/>
      <c r="G353" s="64"/>
      <c r="H353" s="64"/>
      <c r="I353" s="123">
        <v>1165</v>
      </c>
      <c r="J353" s="68">
        <v>286</v>
      </c>
      <c r="K353" s="50">
        <f t="shared" si="60"/>
        <v>0.24549356223175967</v>
      </c>
      <c r="L353" s="68">
        <v>1232</v>
      </c>
      <c r="M353" s="68">
        <v>67</v>
      </c>
      <c r="N353" s="111">
        <f t="shared" si="61"/>
        <v>1165</v>
      </c>
      <c r="O353" s="64">
        <f t="shared" si="62"/>
        <v>1232</v>
      </c>
      <c r="P353" s="65">
        <f t="shared" si="63"/>
        <v>67</v>
      </c>
      <c r="Q353" s="66">
        <f t="shared" si="64"/>
        <v>5.438311688311688E-2</v>
      </c>
      <c r="R353" s="64"/>
      <c r="S353" s="64">
        <f t="shared" si="65"/>
        <v>1165</v>
      </c>
      <c r="T353" s="67">
        <f t="shared" si="66"/>
        <v>0</v>
      </c>
    </row>
    <row r="354" spans="1:20">
      <c r="A354" s="2" t="s">
        <v>332</v>
      </c>
      <c r="B354" s="2" t="s">
        <v>531</v>
      </c>
      <c r="C354" s="2" t="s">
        <v>48</v>
      </c>
      <c r="D354" s="2" t="s">
        <v>49</v>
      </c>
      <c r="E354" s="64"/>
      <c r="F354" s="64"/>
      <c r="G354" s="64"/>
      <c r="H354" s="64"/>
      <c r="I354" s="123">
        <v>63356</v>
      </c>
      <c r="J354" s="68">
        <v>54635</v>
      </c>
      <c r="K354" s="50">
        <f t="shared" si="60"/>
        <v>0.86234926447376725</v>
      </c>
      <c r="L354" s="68">
        <v>63666</v>
      </c>
      <c r="M354" s="68">
        <v>160</v>
      </c>
      <c r="N354" s="111">
        <f t="shared" si="61"/>
        <v>63356</v>
      </c>
      <c r="O354" s="64">
        <f t="shared" si="62"/>
        <v>63666</v>
      </c>
      <c r="P354" s="65">
        <f t="shared" si="63"/>
        <v>160</v>
      </c>
      <c r="Q354" s="66">
        <f t="shared" si="64"/>
        <v>2.513115320579273E-3</v>
      </c>
      <c r="R354" s="64">
        <v>150</v>
      </c>
      <c r="S354" s="64">
        <f t="shared" si="65"/>
        <v>63506</v>
      </c>
      <c r="T354" s="67">
        <f t="shared" si="66"/>
        <v>2.367573710461519E-3</v>
      </c>
    </row>
    <row r="355" spans="1:20">
      <c r="A355" s="2" t="s">
        <v>332</v>
      </c>
      <c r="B355" s="2" t="s">
        <v>531</v>
      </c>
      <c r="C355" s="2" t="s">
        <v>48</v>
      </c>
      <c r="D355" s="2" t="s">
        <v>50</v>
      </c>
      <c r="E355" s="64"/>
      <c r="F355" s="64"/>
      <c r="G355" s="64"/>
      <c r="H355" s="64"/>
      <c r="I355" s="123">
        <v>92653</v>
      </c>
      <c r="J355" s="68">
        <v>50927</v>
      </c>
      <c r="K355" s="50">
        <f t="shared" si="60"/>
        <v>0.54965300637863856</v>
      </c>
      <c r="L355" s="68">
        <v>92941</v>
      </c>
      <c r="M355" s="68">
        <v>187</v>
      </c>
      <c r="N355" s="111">
        <f t="shared" si="61"/>
        <v>92653</v>
      </c>
      <c r="O355" s="64">
        <f t="shared" si="62"/>
        <v>92941</v>
      </c>
      <c r="P355" s="65">
        <f t="shared" si="63"/>
        <v>187</v>
      </c>
      <c r="Q355" s="66">
        <f t="shared" si="64"/>
        <v>2.0120291367641836E-3</v>
      </c>
      <c r="R355" s="64">
        <v>101</v>
      </c>
      <c r="S355" s="64">
        <f t="shared" si="65"/>
        <v>92754</v>
      </c>
      <c r="T355" s="67">
        <f t="shared" si="66"/>
        <v>1.0900888260498851E-3</v>
      </c>
    </row>
    <row r="356" spans="1:20">
      <c r="A356" s="2" t="s">
        <v>332</v>
      </c>
      <c r="B356" s="2" t="s">
        <v>531</v>
      </c>
      <c r="C356" s="2" t="s">
        <v>48</v>
      </c>
      <c r="D356" s="2" t="s">
        <v>52</v>
      </c>
      <c r="E356" s="64"/>
      <c r="F356" s="64"/>
      <c r="G356" s="64"/>
      <c r="H356" s="64"/>
      <c r="I356" s="123">
        <v>88028</v>
      </c>
      <c r="J356" s="68">
        <v>51295</v>
      </c>
      <c r="K356" s="50">
        <f t="shared" si="60"/>
        <v>0.58271231880765206</v>
      </c>
      <c r="L356" s="68">
        <v>88163</v>
      </c>
      <c r="M356" s="68">
        <v>124</v>
      </c>
      <c r="N356" s="111">
        <f t="shared" si="61"/>
        <v>88028</v>
      </c>
      <c r="O356" s="64">
        <f t="shared" si="62"/>
        <v>88163</v>
      </c>
      <c r="P356" s="65">
        <f t="shared" si="63"/>
        <v>124</v>
      </c>
      <c r="Q356" s="66">
        <f t="shared" si="64"/>
        <v>1.4064857139616392E-3</v>
      </c>
      <c r="R356" s="64">
        <v>11</v>
      </c>
      <c r="S356" s="64">
        <f t="shared" si="65"/>
        <v>88039</v>
      </c>
      <c r="T356" s="67">
        <f t="shared" si="66"/>
        <v>1.2496023992366066E-4</v>
      </c>
    </row>
    <row r="357" spans="1:20">
      <c r="A357" s="2" t="s">
        <v>332</v>
      </c>
      <c r="B357" s="2" t="s">
        <v>528</v>
      </c>
      <c r="C357" s="2" t="s">
        <v>53</v>
      </c>
      <c r="D357" s="2" t="s">
        <v>54</v>
      </c>
      <c r="E357" s="64"/>
      <c r="F357" s="64"/>
      <c r="G357" s="64"/>
      <c r="H357" s="64"/>
      <c r="I357" s="123">
        <v>2</v>
      </c>
      <c r="J357" s="68">
        <v>1</v>
      </c>
      <c r="K357" s="50">
        <f t="shared" si="60"/>
        <v>0.5</v>
      </c>
      <c r="L357" s="68">
        <v>8</v>
      </c>
      <c r="M357" s="68"/>
      <c r="N357" s="111">
        <f t="shared" si="61"/>
        <v>2</v>
      </c>
      <c r="O357" s="64">
        <f t="shared" si="62"/>
        <v>8</v>
      </c>
      <c r="P357" s="65" t="str">
        <f t="shared" si="63"/>
        <v/>
      </c>
      <c r="Q357" s="66">
        <v>0</v>
      </c>
      <c r="R357" s="64">
        <v>6</v>
      </c>
      <c r="S357" s="64">
        <f t="shared" si="65"/>
        <v>8</v>
      </c>
      <c r="T357" s="67">
        <f t="shared" si="66"/>
        <v>3</v>
      </c>
    </row>
    <row r="358" spans="1:20">
      <c r="A358" s="2" t="s">
        <v>332</v>
      </c>
      <c r="B358" s="2" t="s">
        <v>526</v>
      </c>
      <c r="C358" s="2" t="s">
        <v>60</v>
      </c>
      <c r="D358" s="2" t="s">
        <v>61</v>
      </c>
      <c r="E358" s="64"/>
      <c r="F358" s="64"/>
      <c r="G358" s="64"/>
      <c r="H358" s="64"/>
      <c r="I358" s="123">
        <v>95</v>
      </c>
      <c r="J358" s="68">
        <v>56</v>
      </c>
      <c r="K358" s="50">
        <f t="shared" si="60"/>
        <v>0.58947368421052626</v>
      </c>
      <c r="L358" s="68">
        <v>112</v>
      </c>
      <c r="M358" s="68">
        <v>17</v>
      </c>
      <c r="N358" s="111">
        <f t="shared" si="61"/>
        <v>95</v>
      </c>
      <c r="O358" s="64">
        <f t="shared" si="62"/>
        <v>112</v>
      </c>
      <c r="P358" s="65">
        <f t="shared" si="63"/>
        <v>17</v>
      </c>
      <c r="Q358" s="66">
        <f t="shared" si="64"/>
        <v>0.15178571428571427</v>
      </c>
      <c r="R358" s="64"/>
      <c r="S358" s="64">
        <f t="shared" si="65"/>
        <v>95</v>
      </c>
      <c r="T358" s="67">
        <f t="shared" si="66"/>
        <v>0</v>
      </c>
    </row>
    <row r="359" spans="1:20">
      <c r="A359" s="2" t="s">
        <v>332</v>
      </c>
      <c r="B359" s="2" t="s">
        <v>530</v>
      </c>
      <c r="C359" s="2" t="s">
        <v>64</v>
      </c>
      <c r="D359" s="2" t="s">
        <v>66</v>
      </c>
      <c r="E359" s="64"/>
      <c r="F359" s="64"/>
      <c r="G359" s="64"/>
      <c r="H359" s="64"/>
      <c r="I359" s="123">
        <v>17</v>
      </c>
      <c r="J359" s="68">
        <v>16</v>
      </c>
      <c r="K359" s="50">
        <f t="shared" si="60"/>
        <v>0.94117647058823528</v>
      </c>
      <c r="L359" s="68">
        <v>17</v>
      </c>
      <c r="M359" s="68"/>
      <c r="N359" s="111">
        <f t="shared" si="61"/>
        <v>17</v>
      </c>
      <c r="O359" s="64">
        <f t="shared" si="62"/>
        <v>17</v>
      </c>
      <c r="P359" s="65" t="str">
        <f t="shared" si="63"/>
        <v/>
      </c>
      <c r="Q359" s="66">
        <v>0</v>
      </c>
      <c r="R359" s="64"/>
      <c r="S359" s="64">
        <f t="shared" si="65"/>
        <v>17</v>
      </c>
      <c r="T359" s="67">
        <f t="shared" si="66"/>
        <v>0</v>
      </c>
    </row>
    <row r="360" spans="1:20">
      <c r="A360" s="2" t="s">
        <v>332</v>
      </c>
      <c r="B360" s="2" t="s">
        <v>530</v>
      </c>
      <c r="C360" s="2" t="s">
        <v>64</v>
      </c>
      <c r="D360" s="2" t="s">
        <v>67</v>
      </c>
      <c r="E360" s="64"/>
      <c r="F360" s="64"/>
      <c r="G360" s="64"/>
      <c r="H360" s="64"/>
      <c r="I360" s="123">
        <v>39</v>
      </c>
      <c r="J360" s="68">
        <v>24</v>
      </c>
      <c r="K360" s="50">
        <f t="shared" si="60"/>
        <v>0.61538461538461542</v>
      </c>
      <c r="L360" s="68">
        <v>46</v>
      </c>
      <c r="M360" s="68">
        <v>7</v>
      </c>
      <c r="N360" s="111">
        <f t="shared" si="61"/>
        <v>39</v>
      </c>
      <c r="O360" s="64">
        <f t="shared" si="62"/>
        <v>46</v>
      </c>
      <c r="P360" s="65">
        <f t="shared" si="63"/>
        <v>7</v>
      </c>
      <c r="Q360" s="66">
        <f t="shared" si="64"/>
        <v>0.15217391304347827</v>
      </c>
      <c r="R360" s="64"/>
      <c r="S360" s="64">
        <f t="shared" si="65"/>
        <v>39</v>
      </c>
      <c r="T360" s="67">
        <f t="shared" si="66"/>
        <v>0</v>
      </c>
    </row>
    <row r="361" spans="1:20">
      <c r="A361" s="2" t="s">
        <v>332</v>
      </c>
      <c r="B361" s="2" t="s">
        <v>530</v>
      </c>
      <c r="C361" s="2" t="s">
        <v>64</v>
      </c>
      <c r="D361" s="2" t="s">
        <v>71</v>
      </c>
      <c r="E361" s="64"/>
      <c r="F361" s="64"/>
      <c r="G361" s="64"/>
      <c r="H361" s="64"/>
      <c r="I361" s="123">
        <v>13</v>
      </c>
      <c r="J361" s="68">
        <v>2</v>
      </c>
      <c r="K361" s="50">
        <f t="shared" si="60"/>
        <v>0.15384615384615385</v>
      </c>
      <c r="L361" s="68">
        <v>16</v>
      </c>
      <c r="M361" s="68">
        <v>3</v>
      </c>
      <c r="N361" s="111">
        <f t="shared" si="61"/>
        <v>13</v>
      </c>
      <c r="O361" s="64">
        <f t="shared" si="62"/>
        <v>16</v>
      </c>
      <c r="P361" s="65">
        <f t="shared" si="63"/>
        <v>3</v>
      </c>
      <c r="Q361" s="66">
        <f t="shared" si="64"/>
        <v>0.1875</v>
      </c>
      <c r="R361" s="64"/>
      <c r="S361" s="64">
        <f t="shared" si="65"/>
        <v>13</v>
      </c>
      <c r="T361" s="67">
        <f t="shared" si="66"/>
        <v>0</v>
      </c>
    </row>
    <row r="362" spans="1:20">
      <c r="A362" s="2" t="s">
        <v>332</v>
      </c>
      <c r="B362" s="2" t="s">
        <v>528</v>
      </c>
      <c r="C362" s="2" t="s">
        <v>75</v>
      </c>
      <c r="D362" s="2" t="s">
        <v>77</v>
      </c>
      <c r="E362" s="64"/>
      <c r="F362" s="64"/>
      <c r="G362" s="64"/>
      <c r="H362" s="64"/>
      <c r="I362" s="123">
        <v>161</v>
      </c>
      <c r="J362" s="68">
        <v>80</v>
      </c>
      <c r="K362" s="50">
        <f t="shared" si="60"/>
        <v>0.49689440993788819</v>
      </c>
      <c r="L362" s="68">
        <v>163</v>
      </c>
      <c r="M362" s="68">
        <v>2</v>
      </c>
      <c r="N362" s="111">
        <f t="shared" si="61"/>
        <v>161</v>
      </c>
      <c r="O362" s="64">
        <f t="shared" si="62"/>
        <v>163</v>
      </c>
      <c r="P362" s="65">
        <f t="shared" si="63"/>
        <v>2</v>
      </c>
      <c r="Q362" s="66">
        <f t="shared" si="64"/>
        <v>1.2269938650306749E-2</v>
      </c>
      <c r="R362" s="64"/>
      <c r="S362" s="64">
        <f t="shared" si="65"/>
        <v>161</v>
      </c>
      <c r="T362" s="67">
        <f t="shared" si="66"/>
        <v>0</v>
      </c>
    </row>
    <row r="363" spans="1:20">
      <c r="A363" s="2" t="s">
        <v>332</v>
      </c>
      <c r="B363" s="2" t="s">
        <v>535</v>
      </c>
      <c r="C363" s="2" t="s">
        <v>87</v>
      </c>
      <c r="D363" s="2" t="s">
        <v>88</v>
      </c>
      <c r="E363" s="64"/>
      <c r="F363" s="64"/>
      <c r="G363" s="64"/>
      <c r="H363" s="64"/>
      <c r="I363" s="123">
        <v>35</v>
      </c>
      <c r="J363" s="68">
        <v>9</v>
      </c>
      <c r="K363" s="50">
        <f t="shared" si="60"/>
        <v>0.25714285714285712</v>
      </c>
      <c r="L363" s="68">
        <v>37</v>
      </c>
      <c r="M363" s="68">
        <v>2</v>
      </c>
      <c r="N363" s="111">
        <f t="shared" ref="N363:N385" si="67">IF(SUM(E363,I363)&gt;0,SUM(E363,I363),"")</f>
        <v>35</v>
      </c>
      <c r="O363" s="64">
        <f t="shared" si="62"/>
        <v>37</v>
      </c>
      <c r="P363" s="65">
        <f t="shared" si="63"/>
        <v>2</v>
      </c>
      <c r="Q363" s="66">
        <f t="shared" si="64"/>
        <v>5.4054054054054057E-2</v>
      </c>
      <c r="R363" s="64"/>
      <c r="S363" s="64">
        <f t="shared" ref="S363:S385" si="68">IF(N363="",IF(R363&gt;0,SUM(R363),""),IF(SUM(R363)&gt;0,SUM(N363+R363),N363))</f>
        <v>35</v>
      </c>
      <c r="T363" s="67">
        <f t="shared" ref="T363:T385" si="69">IF((I363)&gt;0,R363/(I363),"")</f>
        <v>0</v>
      </c>
    </row>
    <row r="364" spans="1:20">
      <c r="A364" s="2" t="s">
        <v>332</v>
      </c>
      <c r="B364" s="2" t="s">
        <v>535</v>
      </c>
      <c r="C364" s="2" t="s">
        <v>87</v>
      </c>
      <c r="D364" s="2" t="s">
        <v>89</v>
      </c>
      <c r="E364" s="64"/>
      <c r="F364" s="64"/>
      <c r="G364" s="64"/>
      <c r="H364" s="64"/>
      <c r="I364" s="123">
        <v>14</v>
      </c>
      <c r="J364" s="68">
        <v>7</v>
      </c>
      <c r="K364" s="50">
        <f t="shared" si="60"/>
        <v>0.5</v>
      </c>
      <c r="L364" s="68">
        <v>14</v>
      </c>
      <c r="M364" s="68"/>
      <c r="N364" s="111">
        <f t="shared" si="67"/>
        <v>14</v>
      </c>
      <c r="O364" s="64">
        <f t="shared" si="62"/>
        <v>14</v>
      </c>
      <c r="P364" s="65" t="str">
        <f t="shared" si="63"/>
        <v/>
      </c>
      <c r="Q364" s="66">
        <v>0</v>
      </c>
      <c r="R364" s="64"/>
      <c r="S364" s="64">
        <f t="shared" si="68"/>
        <v>14</v>
      </c>
      <c r="T364" s="67">
        <f t="shared" si="69"/>
        <v>0</v>
      </c>
    </row>
    <row r="365" spans="1:20">
      <c r="A365" s="2" t="s">
        <v>332</v>
      </c>
      <c r="B365" s="2" t="s">
        <v>535</v>
      </c>
      <c r="C365" s="2" t="s">
        <v>87</v>
      </c>
      <c r="D365" s="2" t="s">
        <v>90</v>
      </c>
      <c r="E365" s="64"/>
      <c r="F365" s="64"/>
      <c r="G365" s="64"/>
      <c r="H365" s="64"/>
      <c r="I365" s="123">
        <v>83</v>
      </c>
      <c r="J365" s="68">
        <v>31</v>
      </c>
      <c r="K365" s="50">
        <f t="shared" si="60"/>
        <v>0.37349397590361444</v>
      </c>
      <c r="L365" s="68">
        <v>83</v>
      </c>
      <c r="M365" s="68"/>
      <c r="N365" s="111">
        <f t="shared" si="67"/>
        <v>83</v>
      </c>
      <c r="O365" s="64">
        <f t="shared" si="62"/>
        <v>83</v>
      </c>
      <c r="P365" s="65" t="str">
        <f t="shared" si="63"/>
        <v/>
      </c>
      <c r="Q365" s="66">
        <v>0</v>
      </c>
      <c r="R365" s="64"/>
      <c r="S365" s="64">
        <f t="shared" si="68"/>
        <v>83</v>
      </c>
      <c r="T365" s="67">
        <f t="shared" si="69"/>
        <v>0</v>
      </c>
    </row>
    <row r="366" spans="1:20">
      <c r="A366" s="2" t="s">
        <v>332</v>
      </c>
      <c r="B366" s="2" t="s">
        <v>535</v>
      </c>
      <c r="C366" s="2" t="s">
        <v>87</v>
      </c>
      <c r="D366" s="2" t="s">
        <v>91</v>
      </c>
      <c r="E366" s="64"/>
      <c r="F366" s="64"/>
      <c r="G366" s="64"/>
      <c r="H366" s="64"/>
      <c r="I366" s="123">
        <v>53</v>
      </c>
      <c r="J366" s="68">
        <v>25</v>
      </c>
      <c r="K366" s="50">
        <f t="shared" si="60"/>
        <v>0.47169811320754718</v>
      </c>
      <c r="L366" s="68">
        <v>53</v>
      </c>
      <c r="M366" s="68"/>
      <c r="N366" s="111">
        <f t="shared" si="67"/>
        <v>53</v>
      </c>
      <c r="O366" s="64">
        <f t="shared" si="62"/>
        <v>53</v>
      </c>
      <c r="P366" s="65" t="str">
        <f t="shared" si="63"/>
        <v/>
      </c>
      <c r="Q366" s="66">
        <v>0</v>
      </c>
      <c r="R366" s="64"/>
      <c r="S366" s="64">
        <f t="shared" si="68"/>
        <v>53</v>
      </c>
      <c r="T366" s="67">
        <f t="shared" si="69"/>
        <v>0</v>
      </c>
    </row>
    <row r="367" spans="1:20">
      <c r="A367" s="2" t="s">
        <v>332</v>
      </c>
      <c r="B367" s="2" t="s">
        <v>530</v>
      </c>
      <c r="C367" s="2" t="s">
        <v>98</v>
      </c>
      <c r="D367" s="2" t="s">
        <v>99</v>
      </c>
      <c r="E367" s="64"/>
      <c r="F367" s="64"/>
      <c r="G367" s="64"/>
      <c r="H367" s="64"/>
      <c r="I367" s="123">
        <v>1</v>
      </c>
      <c r="J367" s="68">
        <v>1</v>
      </c>
      <c r="K367" s="50">
        <f t="shared" si="60"/>
        <v>1</v>
      </c>
      <c r="L367" s="68">
        <v>1</v>
      </c>
      <c r="M367" s="68"/>
      <c r="N367" s="111">
        <f t="shared" si="67"/>
        <v>1</v>
      </c>
      <c r="O367" s="64">
        <f t="shared" si="62"/>
        <v>1</v>
      </c>
      <c r="P367" s="65" t="str">
        <f t="shared" si="63"/>
        <v/>
      </c>
      <c r="Q367" s="66">
        <v>0</v>
      </c>
      <c r="R367" s="64"/>
      <c r="S367" s="64">
        <f t="shared" si="68"/>
        <v>1</v>
      </c>
      <c r="T367" s="67">
        <f t="shared" si="69"/>
        <v>0</v>
      </c>
    </row>
    <row r="368" spans="1:20">
      <c r="A368" s="2" t="s">
        <v>332</v>
      </c>
      <c r="B368" s="2" t="s">
        <v>534</v>
      </c>
      <c r="C368" s="2" t="s">
        <v>100</v>
      </c>
      <c r="D368" s="2" t="s">
        <v>101</v>
      </c>
      <c r="E368" s="64"/>
      <c r="F368" s="64"/>
      <c r="G368" s="64"/>
      <c r="H368" s="64"/>
      <c r="I368" s="123">
        <v>4442</v>
      </c>
      <c r="J368" s="68">
        <v>1039</v>
      </c>
      <c r="K368" s="50">
        <f t="shared" si="60"/>
        <v>0.23390364700585323</v>
      </c>
      <c r="L368" s="68">
        <v>4766</v>
      </c>
      <c r="M368" s="68">
        <v>322</v>
      </c>
      <c r="N368" s="111">
        <f t="shared" si="67"/>
        <v>4442</v>
      </c>
      <c r="O368" s="64">
        <f t="shared" si="62"/>
        <v>4766</v>
      </c>
      <c r="P368" s="65">
        <f t="shared" si="63"/>
        <v>322</v>
      </c>
      <c r="Q368" s="66">
        <f t="shared" ref="Q368:Q382" si="70">IF(O368&lt;&gt;0,P368/O368,"")</f>
        <v>6.7561896768778856E-2</v>
      </c>
      <c r="R368" s="64">
        <v>2</v>
      </c>
      <c r="S368" s="64">
        <f t="shared" si="68"/>
        <v>4444</v>
      </c>
      <c r="T368" s="67">
        <f t="shared" si="69"/>
        <v>4.5024763619990995E-4</v>
      </c>
    </row>
    <row r="369" spans="1:20">
      <c r="A369" s="2" t="s">
        <v>332</v>
      </c>
      <c r="B369" s="2" t="s">
        <v>534</v>
      </c>
      <c r="C369" s="2" t="s">
        <v>100</v>
      </c>
      <c r="D369" s="2" t="s">
        <v>103</v>
      </c>
      <c r="E369" s="64"/>
      <c r="F369" s="64"/>
      <c r="G369" s="64"/>
      <c r="H369" s="64"/>
      <c r="I369" s="123">
        <v>2260</v>
      </c>
      <c r="J369" s="68">
        <v>1102</v>
      </c>
      <c r="K369" s="50">
        <f t="shared" si="60"/>
        <v>0.48761061946902656</v>
      </c>
      <c r="L369" s="68">
        <v>2267</v>
      </c>
      <c r="M369" s="68">
        <v>7</v>
      </c>
      <c r="N369" s="111">
        <f t="shared" si="67"/>
        <v>2260</v>
      </c>
      <c r="O369" s="64">
        <f t="shared" si="62"/>
        <v>2267</v>
      </c>
      <c r="P369" s="65">
        <f t="shared" si="63"/>
        <v>7</v>
      </c>
      <c r="Q369" s="66">
        <f t="shared" si="70"/>
        <v>3.0877812086457872E-3</v>
      </c>
      <c r="R369" s="64"/>
      <c r="S369" s="64">
        <f t="shared" si="68"/>
        <v>2260</v>
      </c>
      <c r="T369" s="67">
        <f t="shared" si="69"/>
        <v>0</v>
      </c>
    </row>
    <row r="370" spans="1:20">
      <c r="A370" s="2" t="s">
        <v>332</v>
      </c>
      <c r="B370" s="2" t="s">
        <v>534</v>
      </c>
      <c r="C370" s="2" t="s">
        <v>100</v>
      </c>
      <c r="D370" s="2" t="s">
        <v>104</v>
      </c>
      <c r="E370" s="64"/>
      <c r="F370" s="64"/>
      <c r="G370" s="64"/>
      <c r="H370" s="64"/>
      <c r="I370" s="123">
        <v>3481</v>
      </c>
      <c r="J370" s="68">
        <v>689</v>
      </c>
      <c r="K370" s="50">
        <f t="shared" si="60"/>
        <v>0.19793162884228671</v>
      </c>
      <c r="L370" s="68">
        <v>3713</v>
      </c>
      <c r="M370" s="68">
        <v>220</v>
      </c>
      <c r="N370" s="111">
        <f t="shared" si="67"/>
        <v>3481</v>
      </c>
      <c r="O370" s="64">
        <f t="shared" si="62"/>
        <v>3713</v>
      </c>
      <c r="P370" s="65">
        <f t="shared" si="63"/>
        <v>220</v>
      </c>
      <c r="Q370" s="66">
        <f t="shared" si="70"/>
        <v>5.9251279288984646E-2</v>
      </c>
      <c r="R370" s="64">
        <v>12</v>
      </c>
      <c r="S370" s="64">
        <f t="shared" si="68"/>
        <v>3493</v>
      </c>
      <c r="T370" s="67">
        <f t="shared" si="69"/>
        <v>3.4472852628555013E-3</v>
      </c>
    </row>
    <row r="371" spans="1:20">
      <c r="A371" s="2" t="s">
        <v>332</v>
      </c>
      <c r="B371" t="s">
        <v>530</v>
      </c>
      <c r="C371" s="2" t="s">
        <v>106</v>
      </c>
      <c r="D371" s="2" t="s">
        <v>107</v>
      </c>
      <c r="E371" s="64"/>
      <c r="F371" s="64"/>
      <c r="G371" s="64"/>
      <c r="H371" s="64"/>
      <c r="I371" s="123">
        <v>563</v>
      </c>
      <c r="J371" s="68">
        <v>131</v>
      </c>
      <c r="K371" s="50">
        <f t="shared" si="60"/>
        <v>0.23268206039076378</v>
      </c>
      <c r="L371" s="68">
        <v>628</v>
      </c>
      <c r="M371" s="68">
        <v>65</v>
      </c>
      <c r="N371" s="111">
        <f t="shared" si="67"/>
        <v>563</v>
      </c>
      <c r="O371" s="64">
        <f t="shared" si="62"/>
        <v>628</v>
      </c>
      <c r="P371" s="65">
        <f t="shared" si="63"/>
        <v>65</v>
      </c>
      <c r="Q371" s="66">
        <f t="shared" si="70"/>
        <v>0.1035031847133758</v>
      </c>
      <c r="R371" s="64"/>
      <c r="S371" s="64">
        <f t="shared" si="68"/>
        <v>563</v>
      </c>
      <c r="T371" s="67">
        <f t="shared" si="69"/>
        <v>0</v>
      </c>
    </row>
    <row r="372" spans="1:20">
      <c r="A372" s="2" t="s">
        <v>332</v>
      </c>
      <c r="B372" s="2" t="s">
        <v>526</v>
      </c>
      <c r="C372" s="2" t="s">
        <v>121</v>
      </c>
      <c r="D372" s="2" t="s">
        <v>122</v>
      </c>
      <c r="E372" s="64"/>
      <c r="F372" s="64"/>
      <c r="G372" s="64"/>
      <c r="H372" s="64"/>
      <c r="I372" s="123">
        <v>52</v>
      </c>
      <c r="J372" s="68">
        <v>8</v>
      </c>
      <c r="K372" s="50">
        <f t="shared" si="60"/>
        <v>0.15384615384615385</v>
      </c>
      <c r="L372" s="68">
        <v>52</v>
      </c>
      <c r="M372" s="68"/>
      <c r="N372" s="111">
        <f t="shared" si="67"/>
        <v>52</v>
      </c>
      <c r="O372" s="64">
        <f t="shared" si="62"/>
        <v>52</v>
      </c>
      <c r="P372" s="65" t="str">
        <f t="shared" si="63"/>
        <v/>
      </c>
      <c r="Q372" s="66">
        <v>0</v>
      </c>
      <c r="R372" s="64"/>
      <c r="S372" s="64">
        <f t="shared" si="68"/>
        <v>52</v>
      </c>
      <c r="T372" s="67">
        <f t="shared" si="69"/>
        <v>0</v>
      </c>
    </row>
    <row r="373" spans="1:20">
      <c r="A373" s="2" t="s">
        <v>332</v>
      </c>
      <c r="B373" s="2" t="s">
        <v>537</v>
      </c>
      <c r="C373" s="2" t="s">
        <v>123</v>
      </c>
      <c r="D373" s="2" t="s">
        <v>124</v>
      </c>
      <c r="E373" s="64"/>
      <c r="F373" s="64"/>
      <c r="G373" s="64"/>
      <c r="H373" s="64"/>
      <c r="I373" s="123">
        <v>121</v>
      </c>
      <c r="J373" s="68">
        <v>8</v>
      </c>
      <c r="K373" s="50">
        <f t="shared" si="60"/>
        <v>6.6115702479338845E-2</v>
      </c>
      <c r="L373" s="68">
        <v>123</v>
      </c>
      <c r="M373" s="68">
        <v>2</v>
      </c>
      <c r="N373" s="111">
        <f t="shared" si="67"/>
        <v>121</v>
      </c>
      <c r="O373" s="64">
        <f t="shared" si="62"/>
        <v>123</v>
      </c>
      <c r="P373" s="65">
        <f t="shared" si="63"/>
        <v>2</v>
      </c>
      <c r="Q373" s="66">
        <f t="shared" si="70"/>
        <v>1.6260162601626018E-2</v>
      </c>
      <c r="R373" s="64"/>
      <c r="S373" s="64">
        <f t="shared" si="68"/>
        <v>121</v>
      </c>
      <c r="T373" s="67">
        <f t="shared" si="69"/>
        <v>0</v>
      </c>
    </row>
    <row r="374" spans="1:20">
      <c r="A374" s="2" t="s">
        <v>332</v>
      </c>
      <c r="B374" s="2" t="s">
        <v>528</v>
      </c>
      <c r="C374" s="2" t="s">
        <v>125</v>
      </c>
      <c r="D374" s="2" t="s">
        <v>126</v>
      </c>
      <c r="E374" s="64"/>
      <c r="F374" s="64"/>
      <c r="G374" s="64"/>
      <c r="H374" s="64"/>
      <c r="I374" s="123">
        <v>109</v>
      </c>
      <c r="J374" s="68">
        <v>15</v>
      </c>
      <c r="K374" s="50">
        <f t="shared" si="60"/>
        <v>0.13761467889908258</v>
      </c>
      <c r="L374" s="68">
        <v>150</v>
      </c>
      <c r="M374" s="68">
        <v>41</v>
      </c>
      <c r="N374" s="111">
        <f t="shared" si="67"/>
        <v>109</v>
      </c>
      <c r="O374" s="64">
        <f t="shared" si="62"/>
        <v>150</v>
      </c>
      <c r="P374" s="65">
        <f t="shared" si="63"/>
        <v>41</v>
      </c>
      <c r="Q374" s="66">
        <f t="shared" si="70"/>
        <v>0.27333333333333332</v>
      </c>
      <c r="R374" s="64"/>
      <c r="S374" s="64">
        <f t="shared" si="68"/>
        <v>109</v>
      </c>
      <c r="T374" s="67">
        <f t="shared" si="69"/>
        <v>0</v>
      </c>
    </row>
    <row r="375" spans="1:20">
      <c r="A375" s="2" t="s">
        <v>332</v>
      </c>
      <c r="B375" s="2" t="s">
        <v>528</v>
      </c>
      <c r="C375" s="2" t="s">
        <v>127</v>
      </c>
      <c r="D375" s="2" t="s">
        <v>128</v>
      </c>
      <c r="E375" s="64"/>
      <c r="F375" s="64"/>
      <c r="G375" s="64"/>
      <c r="H375" s="64"/>
      <c r="I375" s="123">
        <v>52</v>
      </c>
      <c r="J375" s="68">
        <v>4</v>
      </c>
      <c r="K375" s="50">
        <f t="shared" si="60"/>
        <v>7.6923076923076927E-2</v>
      </c>
      <c r="L375" s="68">
        <v>56</v>
      </c>
      <c r="M375" s="68">
        <v>1</v>
      </c>
      <c r="N375" s="111">
        <f t="shared" si="67"/>
        <v>52</v>
      </c>
      <c r="O375" s="64">
        <f t="shared" si="62"/>
        <v>56</v>
      </c>
      <c r="P375" s="65">
        <f t="shared" si="63"/>
        <v>1</v>
      </c>
      <c r="Q375" s="66">
        <f t="shared" si="70"/>
        <v>1.7857142857142856E-2</v>
      </c>
      <c r="R375" s="64">
        <v>3</v>
      </c>
      <c r="S375" s="64">
        <f t="shared" si="68"/>
        <v>55</v>
      </c>
      <c r="T375" s="67">
        <f t="shared" si="69"/>
        <v>5.7692307692307696E-2</v>
      </c>
    </row>
    <row r="376" spans="1:20">
      <c r="A376" s="2" t="s">
        <v>332</v>
      </c>
      <c r="B376" s="2" t="s">
        <v>528</v>
      </c>
      <c r="C376" s="2" t="s">
        <v>127</v>
      </c>
      <c r="D376" s="2" t="s">
        <v>129</v>
      </c>
      <c r="E376" s="64"/>
      <c r="F376" s="64"/>
      <c r="G376" s="64"/>
      <c r="H376" s="64"/>
      <c r="I376" s="123">
        <v>4</v>
      </c>
      <c r="J376" s="68">
        <v>17</v>
      </c>
      <c r="K376" s="50">
        <f t="shared" si="60"/>
        <v>4.25</v>
      </c>
      <c r="L376" s="68">
        <v>23</v>
      </c>
      <c r="M376" s="68"/>
      <c r="N376" s="111">
        <f t="shared" si="67"/>
        <v>4</v>
      </c>
      <c r="O376" s="64">
        <f t="shared" ref="O376:O407" si="71">IF(SUM(G376,L376)&gt;0,SUM(G376,L376),"")</f>
        <v>23</v>
      </c>
      <c r="P376" s="65" t="str">
        <f t="shared" ref="P376:P407" si="72">IF(SUM(H376,M376)&gt;0,SUM(H376,M376),"")</f>
        <v/>
      </c>
      <c r="Q376" s="66"/>
      <c r="R376" s="64">
        <v>19</v>
      </c>
      <c r="S376" s="64">
        <f t="shared" si="68"/>
        <v>23</v>
      </c>
      <c r="T376" s="67">
        <f t="shared" si="69"/>
        <v>4.75</v>
      </c>
    </row>
    <row r="377" spans="1:20">
      <c r="A377" s="2" t="s">
        <v>332</v>
      </c>
      <c r="B377" s="2" t="s">
        <v>528</v>
      </c>
      <c r="C377" s="2" t="s">
        <v>130</v>
      </c>
      <c r="D377" s="2" t="s">
        <v>131</v>
      </c>
      <c r="E377" s="64"/>
      <c r="F377" s="64"/>
      <c r="G377" s="64"/>
      <c r="H377" s="64"/>
      <c r="I377" s="123"/>
      <c r="J377" s="68"/>
      <c r="K377" s="50"/>
      <c r="L377" s="68">
        <v>3</v>
      </c>
      <c r="M377" s="68">
        <v>3</v>
      </c>
      <c r="N377" s="111" t="str">
        <f t="shared" si="67"/>
        <v/>
      </c>
      <c r="O377" s="64">
        <f t="shared" si="71"/>
        <v>3</v>
      </c>
      <c r="P377" s="65">
        <f t="shared" si="72"/>
        <v>3</v>
      </c>
      <c r="Q377" s="66">
        <f t="shared" si="70"/>
        <v>1</v>
      </c>
      <c r="R377" s="64"/>
      <c r="S377" s="64" t="str">
        <f t="shared" si="68"/>
        <v/>
      </c>
      <c r="T377" s="67" t="str">
        <f t="shared" si="69"/>
        <v/>
      </c>
    </row>
    <row r="378" spans="1:20">
      <c r="A378" s="2" t="s">
        <v>332</v>
      </c>
      <c r="B378" s="2" t="s">
        <v>527</v>
      </c>
      <c r="C378" s="2" t="s">
        <v>138</v>
      </c>
      <c r="D378" s="2" t="s">
        <v>140</v>
      </c>
      <c r="E378" s="64"/>
      <c r="F378" s="64"/>
      <c r="G378" s="64"/>
      <c r="H378" s="64"/>
      <c r="I378" s="123">
        <v>1419</v>
      </c>
      <c r="J378" s="68">
        <v>366</v>
      </c>
      <c r="K378" s="50">
        <f t="shared" si="60"/>
        <v>0.25792811839323465</v>
      </c>
      <c r="L378" s="68">
        <v>1826</v>
      </c>
      <c r="M378" s="68">
        <v>391</v>
      </c>
      <c r="N378" s="111">
        <f t="shared" si="67"/>
        <v>1419</v>
      </c>
      <c r="O378" s="64">
        <f t="shared" si="71"/>
        <v>1826</v>
      </c>
      <c r="P378" s="65">
        <f t="shared" si="72"/>
        <v>391</v>
      </c>
      <c r="Q378" s="66">
        <f t="shared" si="70"/>
        <v>0.21412924424972618</v>
      </c>
      <c r="R378" s="64">
        <v>16</v>
      </c>
      <c r="S378" s="64">
        <f t="shared" si="68"/>
        <v>1435</v>
      </c>
      <c r="T378" s="67">
        <f t="shared" si="69"/>
        <v>1.127554615926709E-2</v>
      </c>
    </row>
    <row r="379" spans="1:20">
      <c r="A379" s="2" t="s">
        <v>332</v>
      </c>
      <c r="B379" s="2" t="s">
        <v>528</v>
      </c>
      <c r="C379" s="2" t="s">
        <v>148</v>
      </c>
      <c r="D379" s="2" t="s">
        <v>149</v>
      </c>
      <c r="E379" s="64"/>
      <c r="F379" s="64"/>
      <c r="G379" s="64"/>
      <c r="H379" s="64"/>
      <c r="I379" s="123">
        <v>1</v>
      </c>
      <c r="J379" s="68">
        <v>1</v>
      </c>
      <c r="K379" s="50">
        <f t="shared" si="60"/>
        <v>1</v>
      </c>
      <c r="L379" s="68">
        <v>1</v>
      </c>
      <c r="M379" s="68"/>
      <c r="N379" s="111">
        <f t="shared" si="67"/>
        <v>1</v>
      </c>
      <c r="O379" s="64">
        <f t="shared" si="71"/>
        <v>1</v>
      </c>
      <c r="P379" s="65" t="str">
        <f t="shared" si="72"/>
        <v/>
      </c>
      <c r="Q379" s="66"/>
      <c r="R379" s="64"/>
      <c r="S379" s="64">
        <f t="shared" si="68"/>
        <v>1</v>
      </c>
      <c r="T379" s="67">
        <f t="shared" si="69"/>
        <v>0</v>
      </c>
    </row>
    <row r="380" spans="1:20">
      <c r="A380" s="2" t="s">
        <v>332</v>
      </c>
      <c r="B380" s="2" t="s">
        <v>529</v>
      </c>
      <c r="C380" s="2" t="s">
        <v>150</v>
      </c>
      <c r="D380" s="2" t="s">
        <v>151</v>
      </c>
      <c r="E380" s="64"/>
      <c r="F380" s="64"/>
      <c r="G380" s="64"/>
      <c r="H380" s="64"/>
      <c r="I380" s="123">
        <v>78</v>
      </c>
      <c r="J380" s="68">
        <v>5</v>
      </c>
      <c r="K380" s="50">
        <f t="shared" si="60"/>
        <v>6.4102564102564097E-2</v>
      </c>
      <c r="L380" s="68">
        <v>125</v>
      </c>
      <c r="M380" s="68">
        <v>45</v>
      </c>
      <c r="N380" s="111">
        <f t="shared" si="67"/>
        <v>78</v>
      </c>
      <c r="O380" s="64">
        <f t="shared" si="71"/>
        <v>125</v>
      </c>
      <c r="P380" s="65">
        <f t="shared" si="72"/>
        <v>45</v>
      </c>
      <c r="Q380" s="66">
        <f t="shared" si="70"/>
        <v>0.36</v>
      </c>
      <c r="R380" s="64">
        <v>2</v>
      </c>
      <c r="S380" s="64">
        <f t="shared" si="68"/>
        <v>80</v>
      </c>
      <c r="T380" s="67">
        <f t="shared" si="69"/>
        <v>2.564102564102564E-2</v>
      </c>
    </row>
    <row r="381" spans="1:20">
      <c r="A381" s="2" t="s">
        <v>332</v>
      </c>
      <c r="B381" s="2" t="s">
        <v>528</v>
      </c>
      <c r="C381" s="2" t="s">
        <v>154</v>
      </c>
      <c r="D381" s="2" t="s">
        <v>155</v>
      </c>
      <c r="E381" s="64"/>
      <c r="F381" s="64"/>
      <c r="G381" s="64">
        <v>3</v>
      </c>
      <c r="H381" s="64"/>
      <c r="I381" s="123"/>
      <c r="J381" s="68"/>
      <c r="K381" s="50"/>
      <c r="L381" s="68"/>
      <c r="M381" s="68"/>
      <c r="N381" s="111" t="str">
        <f t="shared" si="67"/>
        <v/>
      </c>
      <c r="O381" s="64">
        <f t="shared" si="71"/>
        <v>3</v>
      </c>
      <c r="P381" s="65" t="str">
        <f t="shared" si="72"/>
        <v/>
      </c>
      <c r="Q381" s="66"/>
      <c r="R381" s="64"/>
      <c r="S381" s="64" t="str">
        <f t="shared" si="68"/>
        <v/>
      </c>
      <c r="T381" s="67" t="str">
        <f t="shared" si="69"/>
        <v/>
      </c>
    </row>
    <row r="382" spans="1:20">
      <c r="A382" s="2" t="s">
        <v>332</v>
      </c>
      <c r="B382" s="2" t="s">
        <v>526</v>
      </c>
      <c r="C382" s="2" t="s">
        <v>156</v>
      </c>
      <c r="D382" s="2" t="s">
        <v>158</v>
      </c>
      <c r="E382" s="64"/>
      <c r="F382" s="64"/>
      <c r="G382" s="64"/>
      <c r="H382" s="64"/>
      <c r="I382" s="123"/>
      <c r="J382" s="68">
        <v>37</v>
      </c>
      <c r="K382" s="50"/>
      <c r="L382" s="68">
        <v>274</v>
      </c>
      <c r="M382" s="68">
        <v>102</v>
      </c>
      <c r="N382" s="111" t="str">
        <f t="shared" si="67"/>
        <v/>
      </c>
      <c r="O382" s="64">
        <f t="shared" si="71"/>
        <v>274</v>
      </c>
      <c r="P382" s="65">
        <f t="shared" si="72"/>
        <v>102</v>
      </c>
      <c r="Q382" s="66">
        <f t="shared" si="70"/>
        <v>0.37226277372262773</v>
      </c>
      <c r="R382" s="64">
        <v>172</v>
      </c>
      <c r="S382" s="64">
        <f t="shared" si="68"/>
        <v>172</v>
      </c>
      <c r="T382" s="67" t="str">
        <f t="shared" si="69"/>
        <v/>
      </c>
    </row>
    <row r="383" spans="1:20">
      <c r="A383" s="2" t="s">
        <v>332</v>
      </c>
      <c r="B383" s="2" t="s">
        <v>528</v>
      </c>
      <c r="C383" s="2" t="s">
        <v>159</v>
      </c>
      <c r="D383" s="2" t="s">
        <v>160</v>
      </c>
      <c r="E383" s="64"/>
      <c r="F383" s="64"/>
      <c r="G383" s="64"/>
      <c r="H383" s="64"/>
      <c r="I383" s="123">
        <v>2</v>
      </c>
      <c r="J383" s="68">
        <v>2</v>
      </c>
      <c r="K383" s="50">
        <f t="shared" si="60"/>
        <v>1</v>
      </c>
      <c r="L383" s="68">
        <v>2</v>
      </c>
      <c r="M383" s="68"/>
      <c r="N383" s="111">
        <f t="shared" si="67"/>
        <v>2</v>
      </c>
      <c r="O383" s="64">
        <f t="shared" si="71"/>
        <v>2</v>
      </c>
      <c r="P383" s="65" t="str">
        <f t="shared" si="72"/>
        <v/>
      </c>
      <c r="Q383" s="66">
        <v>0</v>
      </c>
      <c r="R383" s="64"/>
      <c r="S383" s="64">
        <f t="shared" si="68"/>
        <v>2</v>
      </c>
      <c r="T383" s="67">
        <f t="shared" si="69"/>
        <v>0</v>
      </c>
    </row>
    <row r="384" spans="1:20">
      <c r="A384" s="2" t="s">
        <v>332</v>
      </c>
      <c r="B384" s="2" t="s">
        <v>528</v>
      </c>
      <c r="C384" s="2" t="s">
        <v>159</v>
      </c>
      <c r="D384" s="2" t="s">
        <v>161</v>
      </c>
      <c r="E384" s="64"/>
      <c r="F384" s="64"/>
      <c r="G384" s="64"/>
      <c r="H384" s="64"/>
      <c r="I384" s="123">
        <v>1</v>
      </c>
      <c r="J384" s="68">
        <v>1</v>
      </c>
      <c r="K384" s="50">
        <f t="shared" si="60"/>
        <v>1</v>
      </c>
      <c r="L384" s="68">
        <v>5</v>
      </c>
      <c r="M384" s="68"/>
      <c r="N384" s="111">
        <f t="shared" si="67"/>
        <v>1</v>
      </c>
      <c r="O384" s="64">
        <f t="shared" si="71"/>
        <v>5</v>
      </c>
      <c r="P384" s="65" t="str">
        <f t="shared" si="72"/>
        <v/>
      </c>
      <c r="Q384" s="66"/>
      <c r="R384" s="64">
        <v>4</v>
      </c>
      <c r="S384" s="64">
        <f t="shared" si="68"/>
        <v>5</v>
      </c>
      <c r="T384" s="67">
        <f t="shared" si="69"/>
        <v>4</v>
      </c>
    </row>
    <row r="385" spans="1:20">
      <c r="A385" s="2" t="s">
        <v>332</v>
      </c>
      <c r="B385" s="2" t="s">
        <v>528</v>
      </c>
      <c r="C385" s="2" t="s">
        <v>159</v>
      </c>
      <c r="D385" s="2" t="s">
        <v>163</v>
      </c>
      <c r="E385" s="64"/>
      <c r="F385" s="64"/>
      <c r="G385" s="64"/>
      <c r="H385" s="64"/>
      <c r="I385" s="123">
        <v>11</v>
      </c>
      <c r="J385" s="68">
        <v>14</v>
      </c>
      <c r="K385" s="50">
        <f t="shared" si="60"/>
        <v>1.2727272727272727</v>
      </c>
      <c r="L385" s="68">
        <v>44</v>
      </c>
      <c r="M385" s="68"/>
      <c r="N385" s="111">
        <f t="shared" si="67"/>
        <v>11</v>
      </c>
      <c r="O385" s="64">
        <f t="shared" si="71"/>
        <v>44</v>
      </c>
      <c r="P385" s="65" t="str">
        <f t="shared" si="72"/>
        <v/>
      </c>
      <c r="Q385" s="66"/>
      <c r="R385" s="64">
        <v>33</v>
      </c>
      <c r="S385" s="64">
        <f t="shared" si="68"/>
        <v>44</v>
      </c>
      <c r="T385" s="67">
        <f t="shared" si="69"/>
        <v>3</v>
      </c>
    </row>
    <row r="386" spans="1:20">
      <c r="A386" s="2" t="s">
        <v>332</v>
      </c>
      <c r="B386" s="2" t="s">
        <v>531</v>
      </c>
      <c r="C386" s="2" t="s">
        <v>166</v>
      </c>
      <c r="D386" s="2" t="s">
        <v>167</v>
      </c>
      <c r="E386" s="64"/>
      <c r="F386" s="64"/>
      <c r="G386" s="64"/>
      <c r="H386" s="64"/>
      <c r="I386" s="123">
        <v>2740</v>
      </c>
      <c r="J386" s="68">
        <v>460</v>
      </c>
      <c r="K386" s="50">
        <f t="shared" si="60"/>
        <v>0.16788321167883211</v>
      </c>
      <c r="L386" s="68">
        <v>3051</v>
      </c>
      <c r="M386" s="68">
        <v>311</v>
      </c>
      <c r="N386" s="111">
        <f t="shared" ref="N386:N410" si="73">IF(SUM(E386,I386)&gt;0,SUM(E386,I386),"")</f>
        <v>2740</v>
      </c>
      <c r="O386" s="64">
        <f t="shared" si="71"/>
        <v>3051</v>
      </c>
      <c r="P386" s="65">
        <f t="shared" si="72"/>
        <v>311</v>
      </c>
      <c r="Q386" s="66">
        <f t="shared" ref="Q386:Q410" si="74">IF(O386&lt;&gt;0,P386/O386,"")</f>
        <v>0.10193379219927892</v>
      </c>
      <c r="R386" s="64"/>
      <c r="S386" s="64">
        <f t="shared" ref="S386:S410" si="75">IF(N386="",IF(R386&gt;0,SUM(R386),""),IF(SUM(R386)&gt;0,SUM(N386+R386),N386))</f>
        <v>2740</v>
      </c>
      <c r="T386" s="67">
        <f t="shared" ref="T386:T410" si="76">IF((I386)&gt;0,R386/(I386),"")</f>
        <v>0</v>
      </c>
    </row>
    <row r="387" spans="1:20">
      <c r="A387" s="2" t="s">
        <v>332</v>
      </c>
      <c r="B387" s="2" t="s">
        <v>528</v>
      </c>
      <c r="C387" s="2" t="s">
        <v>168</v>
      </c>
      <c r="D387" s="2" t="s">
        <v>169</v>
      </c>
      <c r="E387" s="64"/>
      <c r="F387" s="64"/>
      <c r="G387" s="64"/>
      <c r="H387" s="64"/>
      <c r="I387" s="123">
        <v>79</v>
      </c>
      <c r="J387" s="68">
        <v>60</v>
      </c>
      <c r="K387" s="50">
        <f t="shared" si="60"/>
        <v>0.759493670886076</v>
      </c>
      <c r="L387" s="68">
        <v>82</v>
      </c>
      <c r="M387" s="68">
        <v>3</v>
      </c>
      <c r="N387" s="111">
        <f t="shared" si="73"/>
        <v>79</v>
      </c>
      <c r="O387" s="64">
        <f t="shared" si="71"/>
        <v>82</v>
      </c>
      <c r="P387" s="65">
        <f t="shared" si="72"/>
        <v>3</v>
      </c>
      <c r="Q387" s="66">
        <f t="shared" si="74"/>
        <v>3.6585365853658534E-2</v>
      </c>
      <c r="R387" s="64"/>
      <c r="S387" s="64">
        <f t="shared" si="75"/>
        <v>79</v>
      </c>
      <c r="T387" s="67">
        <f t="shared" si="76"/>
        <v>0</v>
      </c>
    </row>
    <row r="388" spans="1:20">
      <c r="A388" s="2" t="s">
        <v>332</v>
      </c>
      <c r="B388" s="2" t="s">
        <v>528</v>
      </c>
      <c r="C388" s="2" t="s">
        <v>168</v>
      </c>
      <c r="D388" s="2" t="s">
        <v>170</v>
      </c>
      <c r="E388" s="64"/>
      <c r="F388" s="64"/>
      <c r="G388" s="64">
        <v>29</v>
      </c>
      <c r="H388" s="64">
        <v>29</v>
      </c>
      <c r="I388" s="123">
        <v>3</v>
      </c>
      <c r="J388" s="68">
        <v>2</v>
      </c>
      <c r="K388" s="50">
        <f t="shared" si="60"/>
        <v>0.66666666666666663</v>
      </c>
      <c r="L388" s="68">
        <v>3</v>
      </c>
      <c r="M388" s="68"/>
      <c r="N388" s="111">
        <f t="shared" si="73"/>
        <v>3</v>
      </c>
      <c r="O388" s="64">
        <f t="shared" si="71"/>
        <v>32</v>
      </c>
      <c r="P388" s="65">
        <f t="shared" si="72"/>
        <v>29</v>
      </c>
      <c r="Q388" s="66">
        <f t="shared" si="74"/>
        <v>0.90625</v>
      </c>
      <c r="R388" s="64"/>
      <c r="S388" s="64">
        <f t="shared" si="75"/>
        <v>3</v>
      </c>
      <c r="T388" s="67">
        <f t="shared" si="76"/>
        <v>0</v>
      </c>
    </row>
    <row r="389" spans="1:20">
      <c r="A389" s="2" t="s">
        <v>332</v>
      </c>
      <c r="B389" s="2" t="s">
        <v>528</v>
      </c>
      <c r="C389" s="2" t="s">
        <v>168</v>
      </c>
      <c r="D389" s="2" t="s">
        <v>174</v>
      </c>
      <c r="E389" s="64"/>
      <c r="F389" s="64"/>
      <c r="G389" s="64"/>
      <c r="H389" s="64"/>
      <c r="I389" s="123">
        <v>1</v>
      </c>
      <c r="J389" s="68"/>
      <c r="K389" s="50">
        <f t="shared" ref="K389:K452" si="77">J389/I389</f>
        <v>0</v>
      </c>
      <c r="L389" s="68">
        <v>1</v>
      </c>
      <c r="M389" s="68"/>
      <c r="N389" s="111">
        <f t="shared" si="73"/>
        <v>1</v>
      </c>
      <c r="O389" s="64">
        <f t="shared" si="71"/>
        <v>1</v>
      </c>
      <c r="P389" s="65" t="str">
        <f t="shared" si="72"/>
        <v/>
      </c>
      <c r="Q389" s="66"/>
      <c r="R389" s="64"/>
      <c r="S389" s="64">
        <f t="shared" si="75"/>
        <v>1</v>
      </c>
      <c r="T389" s="67">
        <f t="shared" si="76"/>
        <v>0</v>
      </c>
    </row>
    <row r="390" spans="1:20">
      <c r="A390" s="2" t="s">
        <v>332</v>
      </c>
      <c r="B390" s="2" t="s">
        <v>528</v>
      </c>
      <c r="C390" s="2" t="s">
        <v>168</v>
      </c>
      <c r="D390" s="2" t="s">
        <v>175</v>
      </c>
      <c r="E390" s="64"/>
      <c r="F390" s="64"/>
      <c r="G390" s="64"/>
      <c r="H390" s="64"/>
      <c r="I390" s="123">
        <v>6</v>
      </c>
      <c r="J390" s="68">
        <v>3</v>
      </c>
      <c r="K390" s="50">
        <f t="shared" si="77"/>
        <v>0.5</v>
      </c>
      <c r="L390" s="68">
        <v>10</v>
      </c>
      <c r="M390" s="68"/>
      <c r="N390" s="111">
        <f t="shared" si="73"/>
        <v>6</v>
      </c>
      <c r="O390" s="64">
        <f t="shared" si="71"/>
        <v>10</v>
      </c>
      <c r="P390" s="65" t="str">
        <f t="shared" si="72"/>
        <v/>
      </c>
      <c r="Q390" s="66"/>
      <c r="R390" s="64"/>
      <c r="S390" s="64">
        <f t="shared" si="75"/>
        <v>6</v>
      </c>
      <c r="T390" s="67">
        <f t="shared" si="76"/>
        <v>0</v>
      </c>
    </row>
    <row r="391" spans="1:20">
      <c r="A391" s="2" t="s">
        <v>332</v>
      </c>
      <c r="B391" s="2" t="s">
        <v>528</v>
      </c>
      <c r="C391" s="2" t="s">
        <v>179</v>
      </c>
      <c r="D391" s="2" t="s">
        <v>180</v>
      </c>
      <c r="E391" s="64"/>
      <c r="F391" s="64"/>
      <c r="G391" s="64"/>
      <c r="H391" s="64"/>
      <c r="I391" s="123">
        <v>41</v>
      </c>
      <c r="J391" s="68">
        <v>6</v>
      </c>
      <c r="K391" s="50">
        <f t="shared" si="77"/>
        <v>0.14634146341463414</v>
      </c>
      <c r="L391" s="68">
        <v>58</v>
      </c>
      <c r="M391" s="68">
        <v>15</v>
      </c>
      <c r="N391" s="111">
        <f t="shared" si="73"/>
        <v>41</v>
      </c>
      <c r="O391" s="64">
        <f t="shared" si="71"/>
        <v>58</v>
      </c>
      <c r="P391" s="65">
        <f t="shared" si="72"/>
        <v>15</v>
      </c>
      <c r="Q391" s="66">
        <f t="shared" si="74"/>
        <v>0.25862068965517243</v>
      </c>
      <c r="R391" s="64">
        <v>2</v>
      </c>
      <c r="S391" s="64">
        <f t="shared" si="75"/>
        <v>43</v>
      </c>
      <c r="T391" s="67">
        <f t="shared" si="76"/>
        <v>4.878048780487805E-2</v>
      </c>
    </row>
    <row r="392" spans="1:20">
      <c r="A392" s="2" t="s">
        <v>332</v>
      </c>
      <c r="B392" s="2" t="s">
        <v>534</v>
      </c>
      <c r="C392" s="2" t="s">
        <v>193</v>
      </c>
      <c r="D392" s="2" t="s">
        <v>194</v>
      </c>
      <c r="E392" s="64"/>
      <c r="F392" s="64"/>
      <c r="G392" s="64"/>
      <c r="H392" s="64"/>
      <c r="I392" s="123">
        <v>108</v>
      </c>
      <c r="J392" s="68">
        <v>18</v>
      </c>
      <c r="K392" s="50">
        <f t="shared" si="77"/>
        <v>0.16666666666666666</v>
      </c>
      <c r="L392" s="68">
        <v>108</v>
      </c>
      <c r="M392" s="68"/>
      <c r="N392" s="111">
        <f t="shared" si="73"/>
        <v>108</v>
      </c>
      <c r="O392" s="64">
        <f t="shared" si="71"/>
        <v>108</v>
      </c>
      <c r="P392" s="65" t="str">
        <f t="shared" si="72"/>
        <v/>
      </c>
      <c r="Q392" s="66">
        <v>0</v>
      </c>
      <c r="R392" s="64"/>
      <c r="S392" s="64">
        <f t="shared" si="75"/>
        <v>108</v>
      </c>
      <c r="T392" s="67">
        <f t="shared" si="76"/>
        <v>0</v>
      </c>
    </row>
    <row r="393" spans="1:20">
      <c r="A393" s="2" t="s">
        <v>332</v>
      </c>
      <c r="B393" s="2" t="s">
        <v>528</v>
      </c>
      <c r="C393" s="2" t="s">
        <v>195</v>
      </c>
      <c r="D393" s="2" t="s">
        <v>196</v>
      </c>
      <c r="E393" s="64"/>
      <c r="F393" s="64"/>
      <c r="G393" s="64"/>
      <c r="H393" s="64"/>
      <c r="I393" s="123"/>
      <c r="J393" s="68"/>
      <c r="K393" s="50"/>
      <c r="L393" s="68">
        <v>3</v>
      </c>
      <c r="M393" s="68"/>
      <c r="N393" s="111" t="str">
        <f t="shared" si="73"/>
        <v/>
      </c>
      <c r="O393" s="64">
        <f t="shared" si="71"/>
        <v>3</v>
      </c>
      <c r="P393" s="65" t="str">
        <f t="shared" si="72"/>
        <v/>
      </c>
      <c r="Q393" s="66"/>
      <c r="R393" s="64"/>
      <c r="S393" s="64" t="str">
        <f t="shared" si="75"/>
        <v/>
      </c>
      <c r="T393" s="67" t="str">
        <f t="shared" si="76"/>
        <v/>
      </c>
    </row>
    <row r="394" spans="1:20">
      <c r="A394" s="2" t="s">
        <v>332</v>
      </c>
      <c r="B394" s="2" t="s">
        <v>534</v>
      </c>
      <c r="C394" s="2" t="s">
        <v>199</v>
      </c>
      <c r="D394" s="2" t="s">
        <v>200</v>
      </c>
      <c r="E394" s="64"/>
      <c r="F394" s="64"/>
      <c r="G394" s="64"/>
      <c r="H394" s="64"/>
      <c r="I394" s="123">
        <v>1850</v>
      </c>
      <c r="J394" s="68">
        <v>401</v>
      </c>
      <c r="K394" s="50">
        <f t="shared" si="77"/>
        <v>0.21675675675675676</v>
      </c>
      <c r="L394" s="68">
        <v>2354</v>
      </c>
      <c r="M394" s="68">
        <v>472</v>
      </c>
      <c r="N394" s="111">
        <f t="shared" si="73"/>
        <v>1850</v>
      </c>
      <c r="O394" s="64">
        <f t="shared" si="71"/>
        <v>2354</v>
      </c>
      <c r="P394" s="65">
        <f t="shared" si="72"/>
        <v>472</v>
      </c>
      <c r="Q394" s="66">
        <f t="shared" si="74"/>
        <v>0.20050977060322855</v>
      </c>
      <c r="R394" s="64">
        <v>32</v>
      </c>
      <c r="S394" s="64">
        <f t="shared" si="75"/>
        <v>1882</v>
      </c>
      <c r="T394" s="67">
        <f t="shared" si="76"/>
        <v>1.7297297297297298E-2</v>
      </c>
    </row>
    <row r="395" spans="1:20">
      <c r="A395" s="2" t="s">
        <v>332</v>
      </c>
      <c r="B395" s="2" t="s">
        <v>534</v>
      </c>
      <c r="C395" s="2" t="s">
        <v>199</v>
      </c>
      <c r="D395" s="2" t="s">
        <v>204</v>
      </c>
      <c r="E395" s="64"/>
      <c r="F395" s="64"/>
      <c r="G395" s="64"/>
      <c r="H395" s="64"/>
      <c r="I395" s="123">
        <v>2503</v>
      </c>
      <c r="J395" s="68">
        <v>663</v>
      </c>
      <c r="K395" s="50">
        <f t="shared" si="77"/>
        <v>0.26488214143028366</v>
      </c>
      <c r="L395" s="68">
        <v>2606</v>
      </c>
      <c r="M395" s="68">
        <v>102</v>
      </c>
      <c r="N395" s="111">
        <f t="shared" si="73"/>
        <v>2503</v>
      </c>
      <c r="O395" s="64">
        <f t="shared" si="71"/>
        <v>2606</v>
      </c>
      <c r="P395" s="65">
        <f t="shared" si="72"/>
        <v>102</v>
      </c>
      <c r="Q395" s="66">
        <f t="shared" si="74"/>
        <v>3.9140445126630855E-2</v>
      </c>
      <c r="R395" s="64">
        <v>1</v>
      </c>
      <c r="S395" s="64">
        <f t="shared" si="75"/>
        <v>2504</v>
      </c>
      <c r="T395" s="67">
        <f t="shared" si="76"/>
        <v>3.9952057530962844E-4</v>
      </c>
    </row>
    <row r="396" spans="1:20">
      <c r="A396" s="2" t="s">
        <v>332</v>
      </c>
      <c r="B396" s="2" t="s">
        <v>534</v>
      </c>
      <c r="C396" s="2" t="s">
        <v>207</v>
      </c>
      <c r="D396" s="2" t="s">
        <v>208</v>
      </c>
      <c r="E396" s="64"/>
      <c r="F396" s="64"/>
      <c r="G396" s="64"/>
      <c r="H396" s="64"/>
      <c r="I396" s="123">
        <v>1382</v>
      </c>
      <c r="J396" s="68">
        <v>166</v>
      </c>
      <c r="K396" s="50">
        <f t="shared" si="77"/>
        <v>0.12011577424023155</v>
      </c>
      <c r="L396" s="68">
        <v>1434</v>
      </c>
      <c r="M396" s="68">
        <v>25</v>
      </c>
      <c r="N396" s="111">
        <f t="shared" si="73"/>
        <v>1382</v>
      </c>
      <c r="O396" s="64">
        <f t="shared" si="71"/>
        <v>1434</v>
      </c>
      <c r="P396" s="65">
        <f t="shared" si="72"/>
        <v>25</v>
      </c>
      <c r="Q396" s="66">
        <f t="shared" si="74"/>
        <v>1.7433751743375175E-2</v>
      </c>
      <c r="R396" s="64">
        <v>27</v>
      </c>
      <c r="S396" s="64">
        <f t="shared" si="75"/>
        <v>1409</v>
      </c>
      <c r="T396" s="67">
        <f t="shared" si="76"/>
        <v>1.9536903039073805E-2</v>
      </c>
    </row>
    <row r="397" spans="1:20">
      <c r="A397" s="2" t="s">
        <v>332</v>
      </c>
      <c r="B397" s="2" t="s">
        <v>533</v>
      </c>
      <c r="C397" s="2" t="s">
        <v>209</v>
      </c>
      <c r="D397" s="2" t="s">
        <v>210</v>
      </c>
      <c r="E397" s="64"/>
      <c r="F397" s="64"/>
      <c r="G397" s="64"/>
      <c r="H397" s="64"/>
      <c r="I397" s="123">
        <v>1641</v>
      </c>
      <c r="J397" s="68">
        <v>161</v>
      </c>
      <c r="K397" s="50">
        <f t="shared" si="77"/>
        <v>9.8110907982937229E-2</v>
      </c>
      <c r="L397" s="68">
        <v>2044</v>
      </c>
      <c r="M397" s="68">
        <v>381</v>
      </c>
      <c r="N397" s="111">
        <f t="shared" si="73"/>
        <v>1641</v>
      </c>
      <c r="O397" s="64">
        <f t="shared" si="71"/>
        <v>2044</v>
      </c>
      <c r="P397" s="65">
        <f t="shared" si="72"/>
        <v>381</v>
      </c>
      <c r="Q397" s="66">
        <f t="shared" si="74"/>
        <v>0.18639921722113503</v>
      </c>
      <c r="R397" s="64">
        <v>22</v>
      </c>
      <c r="S397" s="64">
        <f t="shared" si="75"/>
        <v>1663</v>
      </c>
      <c r="T397" s="67">
        <f t="shared" si="76"/>
        <v>1.3406459475929311E-2</v>
      </c>
    </row>
    <row r="398" spans="1:20">
      <c r="A398" s="2" t="s">
        <v>332</v>
      </c>
      <c r="B398" s="2" t="s">
        <v>533</v>
      </c>
      <c r="C398" s="2" t="s">
        <v>211</v>
      </c>
      <c r="D398" s="2" t="s">
        <v>212</v>
      </c>
      <c r="E398" s="64"/>
      <c r="F398" s="64"/>
      <c r="G398" s="64"/>
      <c r="H398" s="64"/>
      <c r="I398" s="123">
        <v>1273</v>
      </c>
      <c r="J398" s="68">
        <v>139</v>
      </c>
      <c r="K398" s="50">
        <f t="shared" si="77"/>
        <v>0.10919088766692851</v>
      </c>
      <c r="L398" s="68">
        <v>1769</v>
      </c>
      <c r="M398" s="68">
        <v>308</v>
      </c>
      <c r="N398" s="111">
        <f t="shared" si="73"/>
        <v>1273</v>
      </c>
      <c r="O398" s="64">
        <f t="shared" si="71"/>
        <v>1769</v>
      </c>
      <c r="P398" s="65">
        <f t="shared" si="72"/>
        <v>308</v>
      </c>
      <c r="Q398" s="66">
        <f t="shared" si="74"/>
        <v>0.17410966647823628</v>
      </c>
      <c r="R398" s="64">
        <v>188</v>
      </c>
      <c r="S398" s="64">
        <f t="shared" si="75"/>
        <v>1461</v>
      </c>
      <c r="T398" s="67">
        <f t="shared" si="76"/>
        <v>0.1476826394344069</v>
      </c>
    </row>
    <row r="399" spans="1:20">
      <c r="A399" s="2" t="s">
        <v>332</v>
      </c>
      <c r="B399" s="2" t="s">
        <v>528</v>
      </c>
      <c r="C399" s="2" t="s">
        <v>213</v>
      </c>
      <c r="D399" s="2" t="s">
        <v>214</v>
      </c>
      <c r="E399" s="64"/>
      <c r="F399" s="64"/>
      <c r="G399" s="64"/>
      <c r="H399" s="64"/>
      <c r="I399" s="123">
        <v>699</v>
      </c>
      <c r="J399" s="68">
        <v>277</v>
      </c>
      <c r="K399" s="50">
        <f t="shared" si="77"/>
        <v>0.39628040057224606</v>
      </c>
      <c r="L399" s="68">
        <v>717</v>
      </c>
      <c r="M399" s="68">
        <v>16</v>
      </c>
      <c r="N399" s="111">
        <f t="shared" si="73"/>
        <v>699</v>
      </c>
      <c r="O399" s="64">
        <f t="shared" si="71"/>
        <v>717</v>
      </c>
      <c r="P399" s="65">
        <f t="shared" si="72"/>
        <v>16</v>
      </c>
      <c r="Q399" s="66">
        <f t="shared" si="74"/>
        <v>2.2315202231520222E-2</v>
      </c>
      <c r="R399" s="64">
        <v>2</v>
      </c>
      <c r="S399" s="64">
        <f t="shared" si="75"/>
        <v>701</v>
      </c>
      <c r="T399" s="67">
        <f t="shared" si="76"/>
        <v>2.8612303290414878E-3</v>
      </c>
    </row>
    <row r="400" spans="1:20">
      <c r="A400" s="2" t="s">
        <v>332</v>
      </c>
      <c r="B400" s="2" t="s">
        <v>527</v>
      </c>
      <c r="C400" s="2" t="s">
        <v>215</v>
      </c>
      <c r="D400" s="2" t="s">
        <v>217</v>
      </c>
      <c r="E400" s="64">
        <v>1</v>
      </c>
      <c r="F400" s="64"/>
      <c r="G400" s="64">
        <v>1</v>
      </c>
      <c r="H400" s="64"/>
      <c r="I400" s="123">
        <v>182</v>
      </c>
      <c r="J400" s="68">
        <v>21</v>
      </c>
      <c r="K400" s="50">
        <f t="shared" si="77"/>
        <v>0.11538461538461539</v>
      </c>
      <c r="L400" s="68">
        <v>278</v>
      </c>
      <c r="M400" s="68">
        <v>38</v>
      </c>
      <c r="N400" s="111">
        <f t="shared" si="73"/>
        <v>183</v>
      </c>
      <c r="O400" s="64">
        <f t="shared" si="71"/>
        <v>279</v>
      </c>
      <c r="P400" s="65">
        <f t="shared" si="72"/>
        <v>38</v>
      </c>
      <c r="Q400" s="66">
        <f t="shared" si="74"/>
        <v>0.13620071684587814</v>
      </c>
      <c r="R400" s="64">
        <v>58</v>
      </c>
      <c r="S400" s="64">
        <f t="shared" si="75"/>
        <v>241</v>
      </c>
      <c r="T400" s="67">
        <f t="shared" si="76"/>
        <v>0.31868131868131866</v>
      </c>
    </row>
    <row r="401" spans="1:20">
      <c r="A401" s="2" t="s">
        <v>332</v>
      </c>
      <c r="B401" s="2" t="s">
        <v>528</v>
      </c>
      <c r="C401" s="2" t="s">
        <v>218</v>
      </c>
      <c r="D401" s="2" t="s">
        <v>220</v>
      </c>
      <c r="E401" s="64"/>
      <c r="F401" s="64"/>
      <c r="G401" s="64"/>
      <c r="H401" s="64"/>
      <c r="I401" s="123">
        <v>3</v>
      </c>
      <c r="J401" s="68">
        <v>1</v>
      </c>
      <c r="K401" s="50">
        <f t="shared" si="77"/>
        <v>0.33333333333333331</v>
      </c>
      <c r="L401" s="68">
        <v>3</v>
      </c>
      <c r="M401" s="68"/>
      <c r="N401" s="111">
        <f t="shared" si="73"/>
        <v>3</v>
      </c>
      <c r="O401" s="64">
        <f t="shared" si="71"/>
        <v>3</v>
      </c>
      <c r="P401" s="65" t="str">
        <f t="shared" si="72"/>
        <v/>
      </c>
      <c r="Q401" s="66">
        <v>0</v>
      </c>
      <c r="R401" s="64"/>
      <c r="S401" s="64">
        <f t="shared" si="75"/>
        <v>3</v>
      </c>
      <c r="T401" s="67">
        <f t="shared" si="76"/>
        <v>0</v>
      </c>
    </row>
    <row r="402" spans="1:20">
      <c r="A402" s="2" t="s">
        <v>332</v>
      </c>
      <c r="B402" s="2" t="s">
        <v>528</v>
      </c>
      <c r="C402" s="2" t="s">
        <v>218</v>
      </c>
      <c r="D402" s="2" t="s">
        <v>222</v>
      </c>
      <c r="E402" s="64"/>
      <c r="F402" s="64"/>
      <c r="G402" s="64"/>
      <c r="H402" s="64"/>
      <c r="I402" s="123">
        <v>1</v>
      </c>
      <c r="J402" s="68"/>
      <c r="K402" s="50">
        <f t="shared" si="77"/>
        <v>0</v>
      </c>
      <c r="L402" s="68">
        <v>1</v>
      </c>
      <c r="M402" s="68"/>
      <c r="N402" s="111">
        <f t="shared" si="73"/>
        <v>1</v>
      </c>
      <c r="O402" s="64">
        <f t="shared" si="71"/>
        <v>1</v>
      </c>
      <c r="P402" s="65" t="str">
        <f t="shared" si="72"/>
        <v/>
      </c>
      <c r="Q402" s="66">
        <v>0</v>
      </c>
      <c r="R402" s="64"/>
      <c r="S402" s="64">
        <f t="shared" si="75"/>
        <v>1</v>
      </c>
      <c r="T402" s="67">
        <f t="shared" si="76"/>
        <v>0</v>
      </c>
    </row>
    <row r="403" spans="1:20">
      <c r="A403" s="2" t="s">
        <v>332</v>
      </c>
      <c r="B403" s="2" t="s">
        <v>534</v>
      </c>
      <c r="C403" s="2" t="s">
        <v>225</v>
      </c>
      <c r="D403" s="2" t="s">
        <v>227</v>
      </c>
      <c r="E403" s="64"/>
      <c r="F403" s="64"/>
      <c r="G403" s="64"/>
      <c r="H403" s="64"/>
      <c r="I403" s="123">
        <v>87</v>
      </c>
      <c r="J403" s="68">
        <v>9</v>
      </c>
      <c r="K403" s="50">
        <f t="shared" si="77"/>
        <v>0.10344827586206896</v>
      </c>
      <c r="L403" s="68">
        <v>90</v>
      </c>
      <c r="M403" s="68">
        <v>3</v>
      </c>
      <c r="N403" s="111">
        <f t="shared" si="73"/>
        <v>87</v>
      </c>
      <c r="O403" s="64">
        <f t="shared" si="71"/>
        <v>90</v>
      </c>
      <c r="P403" s="65">
        <f t="shared" si="72"/>
        <v>3</v>
      </c>
      <c r="Q403" s="66">
        <f t="shared" si="74"/>
        <v>3.3333333333333333E-2</v>
      </c>
      <c r="R403" s="64"/>
      <c r="S403" s="64">
        <f t="shared" si="75"/>
        <v>87</v>
      </c>
      <c r="T403" s="67">
        <f t="shared" si="76"/>
        <v>0</v>
      </c>
    </row>
    <row r="404" spans="1:20">
      <c r="A404" s="2" t="s">
        <v>332</v>
      </c>
      <c r="B404" s="2" t="s">
        <v>527</v>
      </c>
      <c r="C404" s="2" t="s">
        <v>228</v>
      </c>
      <c r="D404" s="2" t="s">
        <v>229</v>
      </c>
      <c r="E404" s="64"/>
      <c r="F404" s="64"/>
      <c r="G404" s="64"/>
      <c r="H404" s="64"/>
      <c r="I404" s="123">
        <v>461</v>
      </c>
      <c r="J404" s="68">
        <v>177</v>
      </c>
      <c r="K404" s="50">
        <f t="shared" si="77"/>
        <v>0.38394793926247289</v>
      </c>
      <c r="L404" s="68">
        <v>545</v>
      </c>
      <c r="M404" s="68">
        <v>63</v>
      </c>
      <c r="N404" s="111">
        <f t="shared" si="73"/>
        <v>461</v>
      </c>
      <c r="O404" s="64">
        <f t="shared" si="71"/>
        <v>545</v>
      </c>
      <c r="P404" s="65">
        <f t="shared" si="72"/>
        <v>63</v>
      </c>
      <c r="Q404" s="66">
        <f t="shared" si="74"/>
        <v>0.11559633027522936</v>
      </c>
      <c r="R404" s="64">
        <v>21</v>
      </c>
      <c r="S404" s="64">
        <f t="shared" si="75"/>
        <v>482</v>
      </c>
      <c r="T404" s="67">
        <f t="shared" si="76"/>
        <v>4.5553145336225599E-2</v>
      </c>
    </row>
    <row r="405" spans="1:20">
      <c r="A405" s="2" t="s">
        <v>332</v>
      </c>
      <c r="B405" s="2" t="s">
        <v>536</v>
      </c>
      <c r="C405" s="2" t="s">
        <v>230</v>
      </c>
      <c r="D405" s="2" t="s">
        <v>231</v>
      </c>
      <c r="E405" s="64">
        <v>2</v>
      </c>
      <c r="F405" s="64"/>
      <c r="G405" s="64">
        <v>2</v>
      </c>
      <c r="H405" s="64"/>
      <c r="I405" s="123">
        <v>5093</v>
      </c>
      <c r="J405" s="68">
        <v>795</v>
      </c>
      <c r="K405" s="50">
        <f t="shared" si="77"/>
        <v>0.15609660318083643</v>
      </c>
      <c r="L405" s="68">
        <v>5220</v>
      </c>
      <c r="M405" s="68">
        <v>127</v>
      </c>
      <c r="N405" s="111">
        <f t="shared" si="73"/>
        <v>5095</v>
      </c>
      <c r="O405" s="64">
        <f t="shared" si="71"/>
        <v>5222</v>
      </c>
      <c r="P405" s="65">
        <f t="shared" si="72"/>
        <v>127</v>
      </c>
      <c r="Q405" s="66">
        <f t="shared" si="74"/>
        <v>2.4320183837610112E-2</v>
      </c>
      <c r="R405" s="64"/>
      <c r="S405" s="64">
        <f t="shared" si="75"/>
        <v>5095</v>
      </c>
      <c r="T405" s="67">
        <f t="shared" si="76"/>
        <v>0</v>
      </c>
    </row>
    <row r="406" spans="1:20">
      <c r="A406" s="2" t="s">
        <v>332</v>
      </c>
      <c r="B406" s="2" t="s">
        <v>536</v>
      </c>
      <c r="C406" s="2" t="s">
        <v>230</v>
      </c>
      <c r="D406" s="2" t="s">
        <v>232</v>
      </c>
      <c r="E406" s="64"/>
      <c r="F406" s="64"/>
      <c r="G406" s="64"/>
      <c r="H406" s="64"/>
      <c r="I406" s="123">
        <v>1307</v>
      </c>
      <c r="J406" s="68">
        <v>280</v>
      </c>
      <c r="K406" s="50">
        <f t="shared" si="77"/>
        <v>0.21423106350420812</v>
      </c>
      <c r="L406" s="68">
        <v>1309</v>
      </c>
      <c r="M406" s="68">
        <v>2</v>
      </c>
      <c r="N406" s="111">
        <f t="shared" si="73"/>
        <v>1307</v>
      </c>
      <c r="O406" s="64">
        <f t="shared" si="71"/>
        <v>1309</v>
      </c>
      <c r="P406" s="65">
        <f t="shared" si="72"/>
        <v>2</v>
      </c>
      <c r="Q406" s="66">
        <f t="shared" si="74"/>
        <v>1.5278838808250573E-3</v>
      </c>
      <c r="R406" s="64"/>
      <c r="S406" s="64">
        <f t="shared" si="75"/>
        <v>1307</v>
      </c>
      <c r="T406" s="67">
        <f t="shared" si="76"/>
        <v>0</v>
      </c>
    </row>
    <row r="407" spans="1:20">
      <c r="A407" s="2" t="s">
        <v>332</v>
      </c>
      <c r="B407" s="2" t="s">
        <v>529</v>
      </c>
      <c r="C407" s="2" t="s">
        <v>233</v>
      </c>
      <c r="D407" s="2" t="s">
        <v>234</v>
      </c>
      <c r="E407" s="64"/>
      <c r="F407" s="64"/>
      <c r="G407" s="64"/>
      <c r="H407" s="64"/>
      <c r="I407" s="123">
        <v>553</v>
      </c>
      <c r="J407" s="68">
        <v>9</v>
      </c>
      <c r="K407" s="50">
        <f t="shared" si="77"/>
        <v>1.62748643761302E-2</v>
      </c>
      <c r="L407" s="68">
        <v>885</v>
      </c>
      <c r="M407" s="68">
        <v>332</v>
      </c>
      <c r="N407" s="111">
        <f t="shared" si="73"/>
        <v>553</v>
      </c>
      <c r="O407" s="64">
        <f t="shared" si="71"/>
        <v>885</v>
      </c>
      <c r="P407" s="65">
        <f t="shared" si="72"/>
        <v>332</v>
      </c>
      <c r="Q407" s="66">
        <f t="shared" si="74"/>
        <v>0.37514124293785311</v>
      </c>
      <c r="R407" s="64"/>
      <c r="S407" s="64">
        <f t="shared" si="75"/>
        <v>553</v>
      </c>
      <c r="T407" s="67">
        <f t="shared" si="76"/>
        <v>0</v>
      </c>
    </row>
    <row r="408" spans="1:20">
      <c r="A408" s="2" t="s">
        <v>332</v>
      </c>
      <c r="B408" s="2" t="s">
        <v>534</v>
      </c>
      <c r="C408" s="2" t="s">
        <v>235</v>
      </c>
      <c r="D408" s="2" t="s">
        <v>236</v>
      </c>
      <c r="E408" s="64"/>
      <c r="F408" s="64"/>
      <c r="G408" s="64"/>
      <c r="H408" s="64"/>
      <c r="I408" s="123">
        <v>9</v>
      </c>
      <c r="J408" s="68"/>
      <c r="K408" s="50">
        <f t="shared" si="77"/>
        <v>0</v>
      </c>
      <c r="L408" s="68">
        <v>21</v>
      </c>
      <c r="M408" s="68">
        <v>8</v>
      </c>
      <c r="N408" s="111">
        <f t="shared" si="73"/>
        <v>9</v>
      </c>
      <c r="O408" s="64">
        <f t="shared" ref="O408:O439" si="78">IF(SUM(G408,L408)&gt;0,SUM(G408,L408),"")</f>
        <v>21</v>
      </c>
      <c r="P408" s="65">
        <f t="shared" ref="P408:P439" si="79">IF(SUM(H408,M408)&gt;0,SUM(H408,M408),"")</f>
        <v>8</v>
      </c>
      <c r="Q408" s="66">
        <f t="shared" si="74"/>
        <v>0.38095238095238093</v>
      </c>
      <c r="R408" s="64">
        <v>4</v>
      </c>
      <c r="S408" s="64">
        <f t="shared" si="75"/>
        <v>13</v>
      </c>
      <c r="T408" s="67">
        <f t="shared" si="76"/>
        <v>0.44444444444444442</v>
      </c>
    </row>
    <row r="409" spans="1:20">
      <c r="A409" s="2" t="s">
        <v>332</v>
      </c>
      <c r="B409" s="2" t="s">
        <v>534</v>
      </c>
      <c r="C409" s="2" t="s">
        <v>237</v>
      </c>
      <c r="D409" s="2" t="s">
        <v>238</v>
      </c>
      <c r="E409" s="64"/>
      <c r="F409" s="64"/>
      <c r="G409" s="64"/>
      <c r="H409" s="64"/>
      <c r="I409" s="123">
        <v>14</v>
      </c>
      <c r="J409" s="68"/>
      <c r="K409" s="50">
        <f t="shared" si="77"/>
        <v>0</v>
      </c>
      <c r="L409" s="68">
        <v>17</v>
      </c>
      <c r="M409" s="68">
        <v>3</v>
      </c>
      <c r="N409" s="111">
        <f t="shared" si="73"/>
        <v>14</v>
      </c>
      <c r="O409" s="64">
        <f t="shared" si="78"/>
        <v>17</v>
      </c>
      <c r="P409" s="65">
        <f t="shared" si="79"/>
        <v>3</v>
      </c>
      <c r="Q409" s="66">
        <f t="shared" si="74"/>
        <v>0.17647058823529413</v>
      </c>
      <c r="R409" s="64"/>
      <c r="S409" s="64">
        <f t="shared" si="75"/>
        <v>14</v>
      </c>
      <c r="T409" s="67">
        <f t="shared" si="76"/>
        <v>0</v>
      </c>
    </row>
    <row r="410" spans="1:20">
      <c r="A410" s="2" t="s">
        <v>332</v>
      </c>
      <c r="B410" s="2" t="s">
        <v>533</v>
      </c>
      <c r="C410" s="2" t="s">
        <v>241</v>
      </c>
      <c r="D410" s="2" t="s">
        <v>241</v>
      </c>
      <c r="E410" s="64">
        <v>4</v>
      </c>
      <c r="F410" s="64">
        <v>2</v>
      </c>
      <c r="G410" s="64">
        <v>4</v>
      </c>
      <c r="H410" s="64"/>
      <c r="I410" s="123">
        <v>846</v>
      </c>
      <c r="J410" s="68">
        <v>456</v>
      </c>
      <c r="K410" s="50">
        <f t="shared" si="77"/>
        <v>0.53900709219858156</v>
      </c>
      <c r="L410" s="68">
        <v>873</v>
      </c>
      <c r="M410" s="68">
        <v>24</v>
      </c>
      <c r="N410" s="111">
        <f t="shared" si="73"/>
        <v>850</v>
      </c>
      <c r="O410" s="64">
        <f t="shared" si="78"/>
        <v>877</v>
      </c>
      <c r="P410" s="65">
        <f t="shared" si="79"/>
        <v>24</v>
      </c>
      <c r="Q410" s="66">
        <f t="shared" si="74"/>
        <v>2.7366020524515394E-2</v>
      </c>
      <c r="R410" s="64">
        <v>3</v>
      </c>
      <c r="S410" s="64">
        <f t="shared" si="75"/>
        <v>853</v>
      </c>
      <c r="T410" s="67">
        <f t="shared" si="76"/>
        <v>3.5460992907801418E-3</v>
      </c>
    </row>
    <row r="411" spans="1:20">
      <c r="A411" s="2" t="s">
        <v>332</v>
      </c>
      <c r="B411" s="2" t="s">
        <v>528</v>
      </c>
      <c r="C411" s="2" t="s">
        <v>246</v>
      </c>
      <c r="D411" s="2" t="s">
        <v>247</v>
      </c>
      <c r="E411" s="64"/>
      <c r="F411" s="64"/>
      <c r="G411" s="64"/>
      <c r="H411" s="64"/>
      <c r="I411" s="123"/>
      <c r="J411" s="68"/>
      <c r="K411" s="50"/>
      <c r="L411" s="68">
        <v>1</v>
      </c>
      <c r="M411" s="68"/>
      <c r="N411" s="111" t="str">
        <f t="shared" ref="N411:N424" si="80">IF(SUM(E411,I411)&gt;0,SUM(E411,I411),"")</f>
        <v/>
      </c>
      <c r="O411" s="64">
        <f t="shared" si="78"/>
        <v>1</v>
      </c>
      <c r="P411" s="65" t="str">
        <f t="shared" si="79"/>
        <v/>
      </c>
      <c r="Q411" s="66"/>
      <c r="R411" s="64">
        <v>1</v>
      </c>
      <c r="S411" s="64">
        <f t="shared" ref="S411:S424" si="81">IF(N411="",IF(R411&gt;0,SUM(R411),""),IF(SUM(R411)&gt;0,SUM(N411+R411),N411))</f>
        <v>1</v>
      </c>
      <c r="T411" s="67" t="str">
        <f t="shared" ref="T411:T424" si="82">IF((I411)&gt;0,R411/(I411),"")</f>
        <v/>
      </c>
    </row>
    <row r="412" spans="1:20">
      <c r="A412" s="2" t="s">
        <v>332</v>
      </c>
      <c r="B412" s="2" t="s">
        <v>527</v>
      </c>
      <c r="C412" s="2" t="s">
        <v>248</v>
      </c>
      <c r="D412" s="2" t="s">
        <v>249</v>
      </c>
      <c r="E412" s="64"/>
      <c r="F412" s="64"/>
      <c r="G412" s="64"/>
      <c r="H412" s="64"/>
      <c r="I412" s="123">
        <v>996</v>
      </c>
      <c r="J412" s="68">
        <v>377</v>
      </c>
      <c r="K412" s="50">
        <f t="shared" si="77"/>
        <v>0.37851405622489959</v>
      </c>
      <c r="L412" s="68">
        <v>1185</v>
      </c>
      <c r="M412" s="68">
        <v>136</v>
      </c>
      <c r="N412" s="111">
        <f t="shared" si="80"/>
        <v>996</v>
      </c>
      <c r="O412" s="64">
        <f t="shared" si="78"/>
        <v>1185</v>
      </c>
      <c r="P412" s="65">
        <f t="shared" si="79"/>
        <v>136</v>
      </c>
      <c r="Q412" s="66">
        <f t="shared" ref="Q412:Q424" si="83">IF(O412&lt;&gt;0,P412/O412,"")</f>
        <v>0.11476793248945148</v>
      </c>
      <c r="R412" s="64">
        <v>53</v>
      </c>
      <c r="S412" s="64">
        <f t="shared" si="81"/>
        <v>1049</v>
      </c>
      <c r="T412" s="67">
        <f t="shared" si="82"/>
        <v>5.3212851405622492E-2</v>
      </c>
    </row>
    <row r="413" spans="1:20">
      <c r="A413" s="2" t="s">
        <v>332</v>
      </c>
      <c r="B413" s="2" t="s">
        <v>527</v>
      </c>
      <c r="C413" s="2" t="s">
        <v>250</v>
      </c>
      <c r="D413" s="2" t="s">
        <v>251</v>
      </c>
      <c r="E413" s="64"/>
      <c r="F413" s="64"/>
      <c r="G413" s="64"/>
      <c r="H413" s="64"/>
      <c r="I413" s="123">
        <v>20</v>
      </c>
      <c r="J413" s="68">
        <v>33</v>
      </c>
      <c r="K413" s="50">
        <f t="shared" si="77"/>
        <v>1.65</v>
      </c>
      <c r="L413" s="68">
        <v>48</v>
      </c>
      <c r="M413" s="68">
        <v>1</v>
      </c>
      <c r="N413" s="111">
        <f t="shared" si="80"/>
        <v>20</v>
      </c>
      <c r="O413" s="64">
        <f t="shared" si="78"/>
        <v>48</v>
      </c>
      <c r="P413" s="65">
        <f t="shared" si="79"/>
        <v>1</v>
      </c>
      <c r="Q413" s="66">
        <f t="shared" si="83"/>
        <v>2.0833333333333332E-2</v>
      </c>
      <c r="R413" s="64">
        <v>27</v>
      </c>
      <c r="S413" s="64">
        <f t="shared" si="81"/>
        <v>47</v>
      </c>
      <c r="T413" s="67">
        <f t="shared" si="82"/>
        <v>1.35</v>
      </c>
    </row>
    <row r="414" spans="1:20">
      <c r="A414" s="2" t="s">
        <v>332</v>
      </c>
      <c r="B414" s="2" t="s">
        <v>528</v>
      </c>
      <c r="C414" s="2" t="s">
        <v>254</v>
      </c>
      <c r="D414" s="2" t="s">
        <v>255</v>
      </c>
      <c r="E414" s="64"/>
      <c r="F414" s="64"/>
      <c r="G414" s="64"/>
      <c r="H414" s="64"/>
      <c r="I414" s="123"/>
      <c r="J414" s="68"/>
      <c r="K414" s="50"/>
      <c r="L414" s="68">
        <v>1</v>
      </c>
      <c r="M414" s="68"/>
      <c r="N414" s="111" t="str">
        <f t="shared" si="80"/>
        <v/>
      </c>
      <c r="O414" s="64">
        <f t="shared" si="78"/>
        <v>1</v>
      </c>
      <c r="P414" s="65" t="str">
        <f t="shared" si="79"/>
        <v/>
      </c>
      <c r="Q414" s="66"/>
      <c r="R414" s="64"/>
      <c r="S414" s="64" t="str">
        <f t="shared" si="81"/>
        <v/>
      </c>
      <c r="T414" s="67" t="str">
        <f t="shared" si="82"/>
        <v/>
      </c>
    </row>
    <row r="415" spans="1:20">
      <c r="A415" s="2" t="s">
        <v>332</v>
      </c>
      <c r="B415" s="2" t="s">
        <v>534</v>
      </c>
      <c r="C415" s="2" t="s">
        <v>262</v>
      </c>
      <c r="D415" s="2" t="s">
        <v>263</v>
      </c>
      <c r="E415" s="64"/>
      <c r="F415" s="64"/>
      <c r="G415" s="64"/>
      <c r="H415" s="64"/>
      <c r="I415" s="123">
        <v>22</v>
      </c>
      <c r="J415" s="68">
        <v>7</v>
      </c>
      <c r="K415" s="50">
        <f t="shared" si="77"/>
        <v>0.31818181818181818</v>
      </c>
      <c r="L415" s="68">
        <v>30</v>
      </c>
      <c r="M415" s="68">
        <v>8</v>
      </c>
      <c r="N415" s="111">
        <f t="shared" si="80"/>
        <v>22</v>
      </c>
      <c r="O415" s="64">
        <f t="shared" si="78"/>
        <v>30</v>
      </c>
      <c r="P415" s="65">
        <f t="shared" si="79"/>
        <v>8</v>
      </c>
      <c r="Q415" s="66">
        <f t="shared" si="83"/>
        <v>0.26666666666666666</v>
      </c>
      <c r="R415" s="64"/>
      <c r="S415" s="64">
        <f t="shared" si="81"/>
        <v>22</v>
      </c>
      <c r="T415" s="67">
        <f t="shared" si="82"/>
        <v>0</v>
      </c>
    </row>
    <row r="416" spans="1:20">
      <c r="A416" s="2" t="s">
        <v>332</v>
      </c>
      <c r="B416" s="2" t="s">
        <v>537</v>
      </c>
      <c r="C416" s="2" t="s">
        <v>272</v>
      </c>
      <c r="D416" s="2" t="s">
        <v>274</v>
      </c>
      <c r="E416" s="64"/>
      <c r="F416" s="64"/>
      <c r="G416" s="64">
        <v>1</v>
      </c>
      <c r="H416" s="64">
        <v>1</v>
      </c>
      <c r="I416" s="123">
        <v>36</v>
      </c>
      <c r="J416" s="68">
        <v>30</v>
      </c>
      <c r="K416" s="50">
        <f t="shared" si="77"/>
        <v>0.83333333333333337</v>
      </c>
      <c r="L416" s="68">
        <v>36</v>
      </c>
      <c r="M416" s="68"/>
      <c r="N416" s="111">
        <f t="shared" si="80"/>
        <v>36</v>
      </c>
      <c r="O416" s="64">
        <f t="shared" si="78"/>
        <v>37</v>
      </c>
      <c r="P416" s="65">
        <f t="shared" si="79"/>
        <v>1</v>
      </c>
      <c r="Q416" s="66">
        <f t="shared" si="83"/>
        <v>2.7027027027027029E-2</v>
      </c>
      <c r="R416" s="64"/>
      <c r="S416" s="64">
        <f t="shared" si="81"/>
        <v>36</v>
      </c>
      <c r="T416" s="67">
        <f t="shared" si="82"/>
        <v>0</v>
      </c>
    </row>
    <row r="417" spans="1:20">
      <c r="A417" s="2" t="s">
        <v>332</v>
      </c>
      <c r="B417" s="2" t="s">
        <v>531</v>
      </c>
      <c r="C417" s="2" t="s">
        <v>276</v>
      </c>
      <c r="D417" s="2" t="s">
        <v>277</v>
      </c>
      <c r="E417" s="64"/>
      <c r="F417" s="64"/>
      <c r="G417" s="64"/>
      <c r="H417" s="64"/>
      <c r="I417" s="123">
        <v>5861</v>
      </c>
      <c r="J417" s="68">
        <v>1922</v>
      </c>
      <c r="K417" s="50">
        <f t="shared" si="77"/>
        <v>0.3279303873059205</v>
      </c>
      <c r="L417" s="68">
        <v>6465</v>
      </c>
      <c r="M417" s="68">
        <v>604</v>
      </c>
      <c r="N417" s="111">
        <f t="shared" si="80"/>
        <v>5861</v>
      </c>
      <c r="O417" s="64">
        <f t="shared" si="78"/>
        <v>6465</v>
      </c>
      <c r="P417" s="65">
        <f t="shared" si="79"/>
        <v>604</v>
      </c>
      <c r="Q417" s="66">
        <f t="shared" si="83"/>
        <v>9.3426140757927295E-2</v>
      </c>
      <c r="R417" s="64"/>
      <c r="S417" s="64">
        <f t="shared" si="81"/>
        <v>5861</v>
      </c>
      <c r="T417" s="67">
        <f t="shared" si="82"/>
        <v>0</v>
      </c>
    </row>
    <row r="418" spans="1:20">
      <c r="A418" s="2" t="s">
        <v>332</v>
      </c>
      <c r="B418" s="2" t="s">
        <v>527</v>
      </c>
      <c r="C418" s="2" t="s">
        <v>283</v>
      </c>
      <c r="D418" s="2" t="s">
        <v>289</v>
      </c>
      <c r="E418" s="64"/>
      <c r="F418" s="64"/>
      <c r="G418" s="64"/>
      <c r="H418" s="64"/>
      <c r="I418" s="123">
        <v>441</v>
      </c>
      <c r="J418" s="68">
        <v>160</v>
      </c>
      <c r="K418" s="50">
        <f t="shared" si="77"/>
        <v>0.36281179138321995</v>
      </c>
      <c r="L418" s="68">
        <v>757</v>
      </c>
      <c r="M418" s="68">
        <v>267</v>
      </c>
      <c r="N418" s="111">
        <f t="shared" si="80"/>
        <v>441</v>
      </c>
      <c r="O418" s="64">
        <f t="shared" si="78"/>
        <v>757</v>
      </c>
      <c r="P418" s="65">
        <f t="shared" si="79"/>
        <v>267</v>
      </c>
      <c r="Q418" s="66">
        <f t="shared" si="83"/>
        <v>0.35270805812417438</v>
      </c>
      <c r="R418" s="64">
        <v>49</v>
      </c>
      <c r="S418" s="64">
        <f t="shared" si="81"/>
        <v>490</v>
      </c>
      <c r="T418" s="67">
        <f t="shared" si="82"/>
        <v>0.1111111111111111</v>
      </c>
    </row>
    <row r="419" spans="1:20">
      <c r="A419" s="2" t="s">
        <v>332</v>
      </c>
      <c r="B419" s="2" t="s">
        <v>528</v>
      </c>
      <c r="C419" s="2" t="s">
        <v>301</v>
      </c>
      <c r="D419" s="2" t="s">
        <v>304</v>
      </c>
      <c r="E419" s="64"/>
      <c r="F419" s="64"/>
      <c r="G419" s="64"/>
      <c r="H419" s="64"/>
      <c r="I419" s="123">
        <v>1</v>
      </c>
      <c r="J419" s="68"/>
      <c r="K419" s="50">
        <f t="shared" si="77"/>
        <v>0</v>
      </c>
      <c r="L419" s="68">
        <v>3</v>
      </c>
      <c r="M419" s="68">
        <v>2</v>
      </c>
      <c r="N419" s="111">
        <f t="shared" si="80"/>
        <v>1</v>
      </c>
      <c r="O419" s="64">
        <f t="shared" si="78"/>
        <v>3</v>
      </c>
      <c r="P419" s="65">
        <f t="shared" si="79"/>
        <v>2</v>
      </c>
      <c r="Q419" s="66">
        <f t="shared" si="83"/>
        <v>0.66666666666666663</v>
      </c>
      <c r="R419" s="64"/>
      <c r="S419" s="64">
        <f t="shared" si="81"/>
        <v>1</v>
      </c>
      <c r="T419" s="67">
        <f t="shared" si="82"/>
        <v>0</v>
      </c>
    </row>
    <row r="420" spans="1:20">
      <c r="A420" s="2" t="s">
        <v>332</v>
      </c>
      <c r="B420" s="2" t="s">
        <v>532</v>
      </c>
      <c r="C420" s="2" t="s">
        <v>306</v>
      </c>
      <c r="D420" s="2" t="s">
        <v>307</v>
      </c>
      <c r="E420" s="64"/>
      <c r="F420" s="64"/>
      <c r="G420" s="64"/>
      <c r="H420" s="64"/>
      <c r="I420" s="123">
        <v>8</v>
      </c>
      <c r="J420" s="68"/>
      <c r="K420" s="50">
        <f t="shared" si="77"/>
        <v>0</v>
      </c>
      <c r="L420" s="68">
        <v>8</v>
      </c>
      <c r="M420" s="68"/>
      <c r="N420" s="111">
        <f t="shared" si="80"/>
        <v>8</v>
      </c>
      <c r="O420" s="64">
        <f t="shared" si="78"/>
        <v>8</v>
      </c>
      <c r="P420" s="65" t="str">
        <f t="shared" si="79"/>
        <v/>
      </c>
      <c r="Q420" s="66">
        <v>0</v>
      </c>
      <c r="R420" s="64"/>
      <c r="S420" s="64">
        <f t="shared" si="81"/>
        <v>8</v>
      </c>
      <c r="T420" s="67">
        <f t="shared" si="82"/>
        <v>0</v>
      </c>
    </row>
    <row r="421" spans="1:20">
      <c r="A421" s="2" t="s">
        <v>332</v>
      </c>
      <c r="B421" s="2" t="s">
        <v>529</v>
      </c>
      <c r="C421" s="2" t="s">
        <v>312</v>
      </c>
      <c r="D421" s="2" t="s">
        <v>313</v>
      </c>
      <c r="E421" s="64"/>
      <c r="F421" s="64"/>
      <c r="G421" s="64"/>
      <c r="H421" s="64"/>
      <c r="I421" s="123">
        <v>386</v>
      </c>
      <c r="J421" s="68">
        <v>147</v>
      </c>
      <c r="K421" s="50">
        <f t="shared" si="77"/>
        <v>0.38082901554404147</v>
      </c>
      <c r="L421" s="68">
        <v>699</v>
      </c>
      <c r="M421" s="68">
        <v>313</v>
      </c>
      <c r="N421" s="111">
        <f t="shared" si="80"/>
        <v>386</v>
      </c>
      <c r="O421" s="64">
        <f t="shared" si="78"/>
        <v>699</v>
      </c>
      <c r="P421" s="65">
        <f t="shared" si="79"/>
        <v>313</v>
      </c>
      <c r="Q421" s="66">
        <f t="shared" si="83"/>
        <v>0.44778254649499283</v>
      </c>
      <c r="R421" s="64"/>
      <c r="S421" s="64">
        <f t="shared" si="81"/>
        <v>386</v>
      </c>
      <c r="T421" s="67">
        <f t="shared" si="82"/>
        <v>0</v>
      </c>
    </row>
    <row r="422" spans="1:20">
      <c r="A422" s="2" t="s">
        <v>332</v>
      </c>
      <c r="B422" s="2" t="s">
        <v>528</v>
      </c>
      <c r="C422" s="2" t="s">
        <v>315</v>
      </c>
      <c r="D422" s="2" t="s">
        <v>316</v>
      </c>
      <c r="E422" s="64"/>
      <c r="F422" s="64"/>
      <c r="G422" s="64"/>
      <c r="H422" s="64"/>
      <c r="I422" s="123">
        <v>3</v>
      </c>
      <c r="J422" s="68">
        <v>3</v>
      </c>
      <c r="K422" s="50">
        <f t="shared" si="77"/>
        <v>1</v>
      </c>
      <c r="L422" s="68">
        <v>3</v>
      </c>
      <c r="M422" s="68"/>
      <c r="N422" s="111">
        <f t="shared" si="80"/>
        <v>3</v>
      </c>
      <c r="O422" s="64">
        <f t="shared" si="78"/>
        <v>3</v>
      </c>
      <c r="P422" s="65" t="str">
        <f t="shared" si="79"/>
        <v/>
      </c>
      <c r="Q422" s="66">
        <v>0</v>
      </c>
      <c r="R422" s="64"/>
      <c r="S422" s="64">
        <f t="shared" si="81"/>
        <v>3</v>
      </c>
      <c r="T422" s="67">
        <f t="shared" si="82"/>
        <v>0</v>
      </c>
    </row>
    <row r="423" spans="1:20">
      <c r="A423" s="2" t="s">
        <v>332</v>
      </c>
      <c r="B423" s="2" t="s">
        <v>534</v>
      </c>
      <c r="C423" s="2" t="s">
        <v>319</v>
      </c>
      <c r="D423" s="2" t="s">
        <v>320</v>
      </c>
      <c r="E423" s="64"/>
      <c r="F423" s="64"/>
      <c r="G423" s="64"/>
      <c r="H423" s="64"/>
      <c r="I423" s="123">
        <v>257</v>
      </c>
      <c r="J423" s="68">
        <v>69</v>
      </c>
      <c r="K423" s="50">
        <f t="shared" si="77"/>
        <v>0.26848249027237353</v>
      </c>
      <c r="L423" s="68">
        <v>350</v>
      </c>
      <c r="M423" s="68">
        <v>89</v>
      </c>
      <c r="N423" s="111">
        <f t="shared" si="80"/>
        <v>257</v>
      </c>
      <c r="O423" s="64">
        <f t="shared" si="78"/>
        <v>350</v>
      </c>
      <c r="P423" s="65">
        <f t="shared" si="79"/>
        <v>89</v>
      </c>
      <c r="Q423" s="66">
        <f t="shared" si="83"/>
        <v>0.25428571428571428</v>
      </c>
      <c r="R423" s="64">
        <v>4</v>
      </c>
      <c r="S423" s="64">
        <f t="shared" si="81"/>
        <v>261</v>
      </c>
      <c r="T423" s="67">
        <f t="shared" si="82"/>
        <v>1.556420233463035E-2</v>
      </c>
    </row>
    <row r="424" spans="1:20">
      <c r="A424" s="2" t="s">
        <v>332</v>
      </c>
      <c r="B424" s="2" t="s">
        <v>530</v>
      </c>
      <c r="C424" s="2" t="s">
        <v>328</v>
      </c>
      <c r="D424" s="2" t="s">
        <v>329</v>
      </c>
      <c r="E424" s="64"/>
      <c r="F424" s="64"/>
      <c r="G424" s="64"/>
      <c r="H424" s="64"/>
      <c r="I424" s="123">
        <v>133</v>
      </c>
      <c r="J424" s="68">
        <v>42</v>
      </c>
      <c r="K424" s="50">
        <f t="shared" si="77"/>
        <v>0.31578947368421051</v>
      </c>
      <c r="L424" s="68">
        <v>163</v>
      </c>
      <c r="M424" s="68">
        <v>30</v>
      </c>
      <c r="N424" s="111">
        <f t="shared" si="80"/>
        <v>133</v>
      </c>
      <c r="O424" s="64">
        <f t="shared" si="78"/>
        <v>163</v>
      </c>
      <c r="P424" s="65">
        <f t="shared" si="79"/>
        <v>30</v>
      </c>
      <c r="Q424" s="66">
        <f t="shared" si="83"/>
        <v>0.18404907975460122</v>
      </c>
      <c r="R424" s="64"/>
      <c r="S424" s="64">
        <f t="shared" si="81"/>
        <v>133</v>
      </c>
      <c r="T424" s="67">
        <f t="shared" si="82"/>
        <v>0</v>
      </c>
    </row>
    <row r="425" spans="1:20">
      <c r="A425" s="2" t="s">
        <v>332</v>
      </c>
      <c r="B425" s="2" t="s">
        <v>528</v>
      </c>
      <c r="C425" s="2" t="s">
        <v>334</v>
      </c>
      <c r="D425" s="2" t="s">
        <v>335</v>
      </c>
      <c r="E425" s="64"/>
      <c r="F425" s="64"/>
      <c r="G425" s="64"/>
      <c r="H425" s="64"/>
      <c r="I425" s="123">
        <v>4</v>
      </c>
      <c r="J425" s="68">
        <v>2</v>
      </c>
      <c r="K425" s="50">
        <f t="shared" si="77"/>
        <v>0.5</v>
      </c>
      <c r="L425" s="68">
        <v>4</v>
      </c>
      <c r="M425" s="68"/>
      <c r="N425" s="111">
        <f t="shared" ref="N425:N440" si="84">IF(SUM(E425,I425)&gt;0,SUM(E425,I425),"")</f>
        <v>4</v>
      </c>
      <c r="O425" s="64">
        <f t="shared" si="78"/>
        <v>4</v>
      </c>
      <c r="P425" s="65" t="str">
        <f t="shared" si="79"/>
        <v/>
      </c>
      <c r="Q425" s="66">
        <v>0</v>
      </c>
      <c r="R425" s="64"/>
      <c r="S425" s="64">
        <f t="shared" ref="S425:S440" si="85">IF(N425="",IF(R425&gt;0,SUM(R425),""),IF(SUM(R425)&gt;0,SUM(N425+R425),N425))</f>
        <v>4</v>
      </c>
      <c r="T425" s="67">
        <f t="shared" ref="T425:T440" si="86">IF((I425)&gt;0,R425/(I425),"")</f>
        <v>0</v>
      </c>
    </row>
    <row r="426" spans="1:20">
      <c r="A426" s="2" t="s">
        <v>332</v>
      </c>
      <c r="B426" s="2" t="s">
        <v>533</v>
      </c>
      <c r="C426" s="2" t="s">
        <v>339</v>
      </c>
      <c r="D426" s="2" t="s">
        <v>340</v>
      </c>
      <c r="E426" s="64"/>
      <c r="F426" s="64"/>
      <c r="G426" s="64"/>
      <c r="H426" s="64"/>
      <c r="I426" s="123">
        <v>435</v>
      </c>
      <c r="J426" s="68">
        <v>321</v>
      </c>
      <c r="K426" s="50">
        <f t="shared" si="77"/>
        <v>0.73793103448275865</v>
      </c>
      <c r="L426" s="68">
        <v>510</v>
      </c>
      <c r="M426" s="68">
        <v>39</v>
      </c>
      <c r="N426" s="111">
        <f t="shared" si="84"/>
        <v>435</v>
      </c>
      <c r="O426" s="64">
        <f t="shared" si="78"/>
        <v>510</v>
      </c>
      <c r="P426" s="65">
        <f t="shared" si="79"/>
        <v>39</v>
      </c>
      <c r="Q426" s="66">
        <f t="shared" ref="Q426:Q436" si="87">IF(O426&lt;&gt;0,P426/O426,"")</f>
        <v>7.6470588235294124E-2</v>
      </c>
      <c r="R426" s="64">
        <v>36</v>
      </c>
      <c r="S426" s="64">
        <f t="shared" si="85"/>
        <v>471</v>
      </c>
      <c r="T426" s="67">
        <f t="shared" si="86"/>
        <v>8.2758620689655171E-2</v>
      </c>
    </row>
    <row r="427" spans="1:20">
      <c r="A427" s="2" t="s">
        <v>332</v>
      </c>
      <c r="B427" s="2" t="s">
        <v>528</v>
      </c>
      <c r="C427" s="2" t="s">
        <v>341</v>
      </c>
      <c r="D427" s="2" t="s">
        <v>342</v>
      </c>
      <c r="E427" s="64">
        <v>1</v>
      </c>
      <c r="F427" s="64"/>
      <c r="G427" s="64">
        <v>1</v>
      </c>
      <c r="H427" s="64"/>
      <c r="I427" s="123">
        <v>284</v>
      </c>
      <c r="J427" s="68">
        <v>238</v>
      </c>
      <c r="K427" s="50">
        <f t="shared" si="77"/>
        <v>0.8380281690140845</v>
      </c>
      <c r="L427" s="68">
        <v>295</v>
      </c>
      <c r="M427" s="68">
        <v>11</v>
      </c>
      <c r="N427" s="111">
        <f t="shared" si="84"/>
        <v>285</v>
      </c>
      <c r="O427" s="64">
        <f t="shared" si="78"/>
        <v>296</v>
      </c>
      <c r="P427" s="65">
        <f t="shared" si="79"/>
        <v>11</v>
      </c>
      <c r="Q427" s="66">
        <f t="shared" si="87"/>
        <v>3.7162162162162164E-2</v>
      </c>
      <c r="R427" s="64"/>
      <c r="S427" s="64">
        <f t="shared" si="85"/>
        <v>285</v>
      </c>
      <c r="T427" s="67">
        <f t="shared" si="86"/>
        <v>0</v>
      </c>
    </row>
    <row r="428" spans="1:20">
      <c r="A428" s="2" t="s">
        <v>332</v>
      </c>
      <c r="B428" s="20" t="s">
        <v>343</v>
      </c>
      <c r="C428" s="2" t="s">
        <v>343</v>
      </c>
      <c r="D428" s="2" t="s">
        <v>344</v>
      </c>
      <c r="E428" s="64"/>
      <c r="F428" s="64"/>
      <c r="G428" s="64"/>
      <c r="H428" s="64"/>
      <c r="I428" s="123">
        <v>111429</v>
      </c>
      <c r="J428" s="68">
        <v>68890</v>
      </c>
      <c r="K428" s="50">
        <f t="shared" si="77"/>
        <v>0.61824121189277481</v>
      </c>
      <c r="L428" s="68">
        <v>112117</v>
      </c>
      <c r="M428" s="68">
        <v>586</v>
      </c>
      <c r="N428" s="111">
        <f t="shared" si="84"/>
        <v>111429</v>
      </c>
      <c r="O428" s="64">
        <f t="shared" si="78"/>
        <v>112117</v>
      </c>
      <c r="P428" s="65">
        <f t="shared" si="79"/>
        <v>586</v>
      </c>
      <c r="Q428" s="66">
        <f t="shared" si="87"/>
        <v>5.2266828402472414E-3</v>
      </c>
      <c r="R428" s="64">
        <v>102</v>
      </c>
      <c r="S428" s="64">
        <f t="shared" si="85"/>
        <v>111531</v>
      </c>
      <c r="T428" s="67">
        <f t="shared" si="86"/>
        <v>9.1538109468809737E-4</v>
      </c>
    </row>
    <row r="429" spans="1:20">
      <c r="A429" s="2" t="s">
        <v>332</v>
      </c>
      <c r="B429" s="20" t="s">
        <v>343</v>
      </c>
      <c r="C429" s="2" t="s">
        <v>343</v>
      </c>
      <c r="D429" s="2" t="s">
        <v>345</v>
      </c>
      <c r="E429" s="64"/>
      <c r="F429" s="64"/>
      <c r="G429" s="64"/>
      <c r="H429" s="64"/>
      <c r="I429" s="123">
        <v>14388</v>
      </c>
      <c r="J429" s="68">
        <v>4554</v>
      </c>
      <c r="K429" s="50">
        <f t="shared" si="77"/>
        <v>0.3165137614678899</v>
      </c>
      <c r="L429" s="68">
        <v>14396</v>
      </c>
      <c r="M429" s="68">
        <v>8</v>
      </c>
      <c r="N429" s="111">
        <f t="shared" si="84"/>
        <v>14388</v>
      </c>
      <c r="O429" s="64">
        <f t="shared" si="78"/>
        <v>14396</v>
      </c>
      <c r="P429" s="65">
        <f t="shared" si="79"/>
        <v>8</v>
      </c>
      <c r="Q429" s="66">
        <f t="shared" si="87"/>
        <v>5.5570991942206164E-4</v>
      </c>
      <c r="R429" s="64"/>
      <c r="S429" s="64">
        <f t="shared" si="85"/>
        <v>14388</v>
      </c>
      <c r="T429" s="67">
        <f t="shared" si="86"/>
        <v>0</v>
      </c>
    </row>
    <row r="430" spans="1:20">
      <c r="A430" s="2" t="s">
        <v>332</v>
      </c>
      <c r="B430" s="20" t="s">
        <v>343</v>
      </c>
      <c r="C430" s="2" t="s">
        <v>343</v>
      </c>
      <c r="D430" s="2" t="s">
        <v>347</v>
      </c>
      <c r="E430" s="64"/>
      <c r="F430" s="64"/>
      <c r="G430" s="64"/>
      <c r="H430" s="64"/>
      <c r="I430" s="123">
        <v>3756</v>
      </c>
      <c r="J430" s="68">
        <v>248</v>
      </c>
      <c r="K430" s="50">
        <f t="shared" si="77"/>
        <v>6.6027689030883921E-2</v>
      </c>
      <c r="L430" s="68">
        <v>3910</v>
      </c>
      <c r="M430" s="68">
        <v>154</v>
      </c>
      <c r="N430" s="111">
        <f t="shared" si="84"/>
        <v>3756</v>
      </c>
      <c r="O430" s="64">
        <f t="shared" si="78"/>
        <v>3910</v>
      </c>
      <c r="P430" s="65">
        <f t="shared" si="79"/>
        <v>154</v>
      </c>
      <c r="Q430" s="66">
        <f t="shared" si="87"/>
        <v>3.938618925831202E-2</v>
      </c>
      <c r="R430" s="64"/>
      <c r="S430" s="64">
        <f t="shared" si="85"/>
        <v>3756</v>
      </c>
      <c r="T430" s="67">
        <f t="shared" si="86"/>
        <v>0</v>
      </c>
    </row>
    <row r="431" spans="1:20">
      <c r="A431" s="2" t="s">
        <v>332</v>
      </c>
      <c r="B431" s="20" t="s">
        <v>343</v>
      </c>
      <c r="C431" s="2" t="s">
        <v>343</v>
      </c>
      <c r="D431" s="2" t="s">
        <v>348</v>
      </c>
      <c r="E431" s="64"/>
      <c r="F431" s="64"/>
      <c r="G431" s="64"/>
      <c r="H431" s="64"/>
      <c r="I431" s="123">
        <v>81353</v>
      </c>
      <c r="J431" s="68">
        <v>20453</v>
      </c>
      <c r="K431" s="50">
        <f t="shared" si="77"/>
        <v>0.25141051958747679</v>
      </c>
      <c r="L431" s="68">
        <v>81847</v>
      </c>
      <c r="M431" s="68">
        <v>492</v>
      </c>
      <c r="N431" s="111">
        <f t="shared" si="84"/>
        <v>81353</v>
      </c>
      <c r="O431" s="64">
        <f t="shared" si="78"/>
        <v>81847</v>
      </c>
      <c r="P431" s="65">
        <f t="shared" si="79"/>
        <v>492</v>
      </c>
      <c r="Q431" s="66">
        <f t="shared" si="87"/>
        <v>6.0112160494581353E-3</v>
      </c>
      <c r="R431" s="64">
        <v>2</v>
      </c>
      <c r="S431" s="64">
        <f t="shared" si="85"/>
        <v>81355</v>
      </c>
      <c r="T431" s="67">
        <f t="shared" si="86"/>
        <v>2.4584219389573833E-5</v>
      </c>
    </row>
    <row r="432" spans="1:20">
      <c r="A432" s="2" t="s">
        <v>332</v>
      </c>
      <c r="B432" s="2" t="s">
        <v>533</v>
      </c>
      <c r="C432" s="2" t="s">
        <v>361</v>
      </c>
      <c r="D432" s="2" t="s">
        <v>363</v>
      </c>
      <c r="E432" s="64"/>
      <c r="F432" s="64"/>
      <c r="G432" s="64"/>
      <c r="H432" s="64"/>
      <c r="I432" s="123">
        <v>961</v>
      </c>
      <c r="J432" s="68">
        <v>770</v>
      </c>
      <c r="K432" s="50">
        <f t="shared" si="77"/>
        <v>0.80124869927159215</v>
      </c>
      <c r="L432" s="68">
        <v>1056</v>
      </c>
      <c r="M432" s="68">
        <v>42</v>
      </c>
      <c r="N432" s="111">
        <f t="shared" si="84"/>
        <v>961</v>
      </c>
      <c r="O432" s="64">
        <f t="shared" si="78"/>
        <v>1056</v>
      </c>
      <c r="P432" s="65">
        <f t="shared" si="79"/>
        <v>42</v>
      </c>
      <c r="Q432" s="66">
        <f t="shared" si="87"/>
        <v>3.9772727272727272E-2</v>
      </c>
      <c r="R432" s="64">
        <v>53</v>
      </c>
      <c r="S432" s="64">
        <f t="shared" si="85"/>
        <v>1014</v>
      </c>
      <c r="T432" s="67">
        <f t="shared" si="86"/>
        <v>5.5150884495317375E-2</v>
      </c>
    </row>
    <row r="433" spans="1:20">
      <c r="A433" s="2" t="s">
        <v>332</v>
      </c>
      <c r="B433" s="2" t="s">
        <v>526</v>
      </c>
      <c r="C433" s="2" t="s">
        <v>366</v>
      </c>
      <c r="D433" s="2" t="s">
        <v>367</v>
      </c>
      <c r="E433" s="64"/>
      <c r="F433" s="64"/>
      <c r="G433" s="64"/>
      <c r="H433" s="64"/>
      <c r="I433" s="123">
        <v>153</v>
      </c>
      <c r="J433" s="68">
        <v>99</v>
      </c>
      <c r="K433" s="50">
        <f t="shared" si="77"/>
        <v>0.6470588235294118</v>
      </c>
      <c r="L433" s="68">
        <v>171</v>
      </c>
      <c r="M433" s="68">
        <v>18</v>
      </c>
      <c r="N433" s="111">
        <f t="shared" si="84"/>
        <v>153</v>
      </c>
      <c r="O433" s="64">
        <f t="shared" si="78"/>
        <v>171</v>
      </c>
      <c r="P433" s="65">
        <f t="shared" si="79"/>
        <v>18</v>
      </c>
      <c r="Q433" s="66">
        <f t="shared" si="87"/>
        <v>0.10526315789473684</v>
      </c>
      <c r="R433" s="64"/>
      <c r="S433" s="64">
        <f t="shared" si="85"/>
        <v>153</v>
      </c>
      <c r="T433" s="67">
        <f t="shared" si="86"/>
        <v>0</v>
      </c>
    </row>
    <row r="434" spans="1:20">
      <c r="A434" s="2" t="s">
        <v>332</v>
      </c>
      <c r="B434" s="2" t="s">
        <v>534</v>
      </c>
      <c r="C434" s="2" t="s">
        <v>371</v>
      </c>
      <c r="D434" s="2" t="s">
        <v>371</v>
      </c>
      <c r="E434" s="64"/>
      <c r="F434" s="64"/>
      <c r="G434" s="64"/>
      <c r="H434" s="64"/>
      <c r="I434" s="123">
        <v>180</v>
      </c>
      <c r="J434" s="68">
        <v>47</v>
      </c>
      <c r="K434" s="50">
        <f t="shared" si="77"/>
        <v>0.26111111111111113</v>
      </c>
      <c r="L434" s="68">
        <v>183</v>
      </c>
      <c r="M434" s="68">
        <v>2</v>
      </c>
      <c r="N434" s="111">
        <f t="shared" si="84"/>
        <v>180</v>
      </c>
      <c r="O434" s="64">
        <f t="shared" si="78"/>
        <v>183</v>
      </c>
      <c r="P434" s="65">
        <f t="shared" si="79"/>
        <v>2</v>
      </c>
      <c r="Q434" s="66">
        <f t="shared" si="87"/>
        <v>1.092896174863388E-2</v>
      </c>
      <c r="R434" s="64">
        <v>1</v>
      </c>
      <c r="S434" s="64">
        <f t="shared" si="85"/>
        <v>181</v>
      </c>
      <c r="T434" s="67">
        <f t="shared" si="86"/>
        <v>5.5555555555555558E-3</v>
      </c>
    </row>
    <row r="435" spans="1:20">
      <c r="A435" s="2" t="s">
        <v>332</v>
      </c>
      <c r="B435" s="2" t="s">
        <v>528</v>
      </c>
      <c r="C435" s="2" t="s">
        <v>374</v>
      </c>
      <c r="D435" s="2" t="s">
        <v>375</v>
      </c>
      <c r="E435" s="64"/>
      <c r="F435" s="64"/>
      <c r="G435" s="64"/>
      <c r="H435" s="64"/>
      <c r="I435" s="123">
        <v>2</v>
      </c>
      <c r="J435" s="68">
        <v>1</v>
      </c>
      <c r="K435" s="50">
        <f t="shared" si="77"/>
        <v>0.5</v>
      </c>
      <c r="L435" s="68">
        <v>2</v>
      </c>
      <c r="M435" s="68"/>
      <c r="N435" s="111">
        <f t="shared" si="84"/>
        <v>2</v>
      </c>
      <c r="O435" s="64">
        <f t="shared" si="78"/>
        <v>2</v>
      </c>
      <c r="P435" s="65" t="str">
        <f t="shared" si="79"/>
        <v/>
      </c>
      <c r="Q435" s="66">
        <v>0</v>
      </c>
      <c r="R435" s="64"/>
      <c r="S435" s="64">
        <f t="shared" si="85"/>
        <v>2</v>
      </c>
      <c r="T435" s="67">
        <f t="shared" si="86"/>
        <v>0</v>
      </c>
    </row>
    <row r="436" spans="1:20">
      <c r="A436" s="2" t="s">
        <v>332</v>
      </c>
      <c r="B436" s="2" t="s">
        <v>529</v>
      </c>
      <c r="C436" s="2" t="s">
        <v>376</v>
      </c>
      <c r="D436" s="2" t="s">
        <v>379</v>
      </c>
      <c r="E436" s="64"/>
      <c r="F436" s="64"/>
      <c r="G436" s="64"/>
      <c r="H436" s="64"/>
      <c r="I436" s="123">
        <v>1500</v>
      </c>
      <c r="J436" s="68">
        <v>1306</v>
      </c>
      <c r="K436" s="50">
        <f t="shared" si="77"/>
        <v>0.8706666666666667</v>
      </c>
      <c r="L436" s="68">
        <v>1530</v>
      </c>
      <c r="M436" s="68">
        <v>30</v>
      </c>
      <c r="N436" s="111">
        <f t="shared" si="84"/>
        <v>1500</v>
      </c>
      <c r="O436" s="64">
        <f t="shared" si="78"/>
        <v>1530</v>
      </c>
      <c r="P436" s="65">
        <f t="shared" si="79"/>
        <v>30</v>
      </c>
      <c r="Q436" s="66">
        <f t="shared" si="87"/>
        <v>1.9607843137254902E-2</v>
      </c>
      <c r="R436" s="64"/>
      <c r="S436" s="64">
        <f t="shared" si="85"/>
        <v>1500</v>
      </c>
      <c r="T436" s="67">
        <f t="shared" si="86"/>
        <v>0</v>
      </c>
    </row>
    <row r="437" spans="1:20">
      <c r="A437" s="2" t="s">
        <v>332</v>
      </c>
      <c r="B437" s="2" t="s">
        <v>528</v>
      </c>
      <c r="C437" s="2" t="s">
        <v>380</v>
      </c>
      <c r="D437" s="2" t="s">
        <v>381</v>
      </c>
      <c r="E437" s="64"/>
      <c r="F437" s="64"/>
      <c r="G437" s="64"/>
      <c r="H437" s="64"/>
      <c r="I437" s="123">
        <v>1</v>
      </c>
      <c r="J437" s="68"/>
      <c r="K437" s="50">
        <f t="shared" si="77"/>
        <v>0</v>
      </c>
      <c r="L437" s="68">
        <v>1</v>
      </c>
      <c r="M437" s="68"/>
      <c r="N437" s="111">
        <f t="shared" si="84"/>
        <v>1</v>
      </c>
      <c r="O437" s="64">
        <f t="shared" si="78"/>
        <v>1</v>
      </c>
      <c r="P437" s="65" t="str">
        <f t="shared" si="79"/>
        <v/>
      </c>
      <c r="Q437" s="66">
        <v>0</v>
      </c>
      <c r="R437" s="64"/>
      <c r="S437" s="64">
        <f t="shared" si="85"/>
        <v>1</v>
      </c>
      <c r="T437" s="67">
        <f t="shared" si="86"/>
        <v>0</v>
      </c>
    </row>
    <row r="438" spans="1:20">
      <c r="A438" s="2" t="s">
        <v>332</v>
      </c>
      <c r="B438" s="2" t="s">
        <v>528</v>
      </c>
      <c r="C438" s="2" t="s">
        <v>380</v>
      </c>
      <c r="D438" s="2" t="s">
        <v>382</v>
      </c>
      <c r="E438" s="64"/>
      <c r="F438" s="64"/>
      <c r="G438" s="64"/>
      <c r="H438" s="64"/>
      <c r="I438" s="123">
        <v>1</v>
      </c>
      <c r="J438" s="68"/>
      <c r="K438" s="50">
        <f t="shared" si="77"/>
        <v>0</v>
      </c>
      <c r="L438" s="68">
        <v>1</v>
      </c>
      <c r="M438" s="68"/>
      <c r="N438" s="111">
        <f t="shared" si="84"/>
        <v>1</v>
      </c>
      <c r="O438" s="64">
        <f t="shared" si="78"/>
        <v>1</v>
      </c>
      <c r="P438" s="65" t="str">
        <f t="shared" si="79"/>
        <v/>
      </c>
      <c r="Q438" s="66">
        <v>0</v>
      </c>
      <c r="R438" s="64"/>
      <c r="S438" s="64">
        <f t="shared" si="85"/>
        <v>1</v>
      </c>
      <c r="T438" s="67">
        <f t="shared" si="86"/>
        <v>0</v>
      </c>
    </row>
    <row r="439" spans="1:20">
      <c r="A439" s="2" t="s">
        <v>332</v>
      </c>
      <c r="B439" s="2" t="s">
        <v>528</v>
      </c>
      <c r="C439" s="2" t="s">
        <v>390</v>
      </c>
      <c r="D439" s="2" t="s">
        <v>391</v>
      </c>
      <c r="E439" s="64"/>
      <c r="F439" s="64"/>
      <c r="G439" s="64"/>
      <c r="H439" s="64"/>
      <c r="I439" s="123">
        <v>1</v>
      </c>
      <c r="J439" s="68"/>
      <c r="K439" s="50">
        <f t="shared" si="77"/>
        <v>0</v>
      </c>
      <c r="L439" s="68">
        <v>1</v>
      </c>
      <c r="M439" s="68"/>
      <c r="N439" s="111">
        <f t="shared" si="84"/>
        <v>1</v>
      </c>
      <c r="O439" s="64">
        <f t="shared" si="78"/>
        <v>1</v>
      </c>
      <c r="P439" s="65" t="str">
        <f t="shared" si="79"/>
        <v/>
      </c>
      <c r="Q439" s="66">
        <v>0</v>
      </c>
      <c r="R439" s="64"/>
      <c r="S439" s="64">
        <f t="shared" si="85"/>
        <v>1</v>
      </c>
      <c r="T439" s="67">
        <f t="shared" si="86"/>
        <v>0</v>
      </c>
    </row>
    <row r="440" spans="1:20">
      <c r="A440" s="2" t="s">
        <v>332</v>
      </c>
      <c r="B440" s="2" t="s">
        <v>528</v>
      </c>
      <c r="C440" s="2" t="s">
        <v>392</v>
      </c>
      <c r="D440" s="2" t="s">
        <v>393</v>
      </c>
      <c r="E440" s="64"/>
      <c r="F440" s="64"/>
      <c r="G440" s="64"/>
      <c r="H440" s="64"/>
      <c r="I440" s="123">
        <v>1</v>
      </c>
      <c r="J440" s="68">
        <v>1</v>
      </c>
      <c r="K440" s="50">
        <f t="shared" si="77"/>
        <v>1</v>
      </c>
      <c r="L440" s="68">
        <v>1</v>
      </c>
      <c r="M440" s="68"/>
      <c r="N440" s="111">
        <f t="shared" si="84"/>
        <v>1</v>
      </c>
      <c r="O440" s="64">
        <f t="shared" ref="O440:O503" si="88">IF(SUM(G440,L440)&gt;0,SUM(G440,L440),"")</f>
        <v>1</v>
      </c>
      <c r="P440" s="65" t="str">
        <f t="shared" ref="P440:P503" si="89">IF(SUM(H440,M440)&gt;0,SUM(H440,M440),"")</f>
        <v/>
      </c>
      <c r="Q440" s="66">
        <v>0</v>
      </c>
      <c r="R440" s="64"/>
      <c r="S440" s="64">
        <f t="shared" si="85"/>
        <v>1</v>
      </c>
      <c r="T440" s="67">
        <f t="shared" si="86"/>
        <v>0</v>
      </c>
    </row>
    <row r="441" spans="1:20">
      <c r="A441" s="2" t="s">
        <v>332</v>
      </c>
      <c r="B441" s="2" t="s">
        <v>527</v>
      </c>
      <c r="C441" s="2" t="s">
        <v>396</v>
      </c>
      <c r="D441" s="2" t="s">
        <v>398</v>
      </c>
      <c r="E441" s="64"/>
      <c r="F441" s="64"/>
      <c r="G441" s="64"/>
      <c r="H441" s="64"/>
      <c r="I441" s="123">
        <v>463</v>
      </c>
      <c r="J441" s="68">
        <v>133</v>
      </c>
      <c r="K441" s="50">
        <f t="shared" si="77"/>
        <v>0.28725701943844495</v>
      </c>
      <c r="L441" s="68">
        <v>625</v>
      </c>
      <c r="M441" s="68">
        <v>161</v>
      </c>
      <c r="N441" s="111">
        <f t="shared" ref="N441:N464" si="90">IF(SUM(E441,I441)&gt;0,SUM(E441,I441),"")</f>
        <v>463</v>
      </c>
      <c r="O441" s="64">
        <f t="shared" si="88"/>
        <v>625</v>
      </c>
      <c r="P441" s="65">
        <f t="shared" si="89"/>
        <v>161</v>
      </c>
      <c r="Q441" s="66">
        <f t="shared" ref="Q441:Q465" si="91">IF(O441&lt;&gt;0,P441/O441,"")</f>
        <v>0.2576</v>
      </c>
      <c r="R441" s="64">
        <v>1</v>
      </c>
      <c r="S441" s="64">
        <f t="shared" ref="S441:S464" si="92">IF(N441="",IF(R441&gt;0,SUM(R441),""),IF(SUM(R441)&gt;0,SUM(N441+R441),N441))</f>
        <v>464</v>
      </c>
      <c r="T441" s="67">
        <f t="shared" ref="T441:T464" si="93">IF((I441)&gt;0,R441/(I441),"")</f>
        <v>2.1598272138228943E-3</v>
      </c>
    </row>
    <row r="442" spans="1:20">
      <c r="A442" s="2" t="s">
        <v>332</v>
      </c>
      <c r="B442" s="2" t="s">
        <v>534</v>
      </c>
      <c r="C442" s="2" t="s">
        <v>399</v>
      </c>
      <c r="D442" s="2" t="s">
        <v>400</v>
      </c>
      <c r="E442" s="64"/>
      <c r="F442" s="64"/>
      <c r="G442" s="64"/>
      <c r="H442" s="64"/>
      <c r="I442" s="123">
        <v>14</v>
      </c>
      <c r="J442" s="68">
        <v>10</v>
      </c>
      <c r="K442" s="50">
        <f t="shared" si="77"/>
        <v>0.7142857142857143</v>
      </c>
      <c r="L442" s="68">
        <v>14</v>
      </c>
      <c r="M442" s="68"/>
      <c r="N442" s="111">
        <f t="shared" si="90"/>
        <v>14</v>
      </c>
      <c r="O442" s="64">
        <f t="shared" si="88"/>
        <v>14</v>
      </c>
      <c r="P442" s="65" t="str">
        <f t="shared" si="89"/>
        <v/>
      </c>
      <c r="Q442" s="66">
        <v>0</v>
      </c>
      <c r="R442" s="64"/>
      <c r="S442" s="64">
        <f t="shared" si="92"/>
        <v>14</v>
      </c>
      <c r="T442" s="67">
        <f t="shared" si="93"/>
        <v>0</v>
      </c>
    </row>
    <row r="443" spans="1:20">
      <c r="A443" s="2" t="s">
        <v>332</v>
      </c>
      <c r="B443" s="2" t="s">
        <v>534</v>
      </c>
      <c r="C443" s="2" t="s">
        <v>405</v>
      </c>
      <c r="D443" s="2" t="s">
        <v>406</v>
      </c>
      <c r="E443" s="64"/>
      <c r="F443" s="64"/>
      <c r="G443" s="64"/>
      <c r="H443" s="64"/>
      <c r="I443" s="123">
        <v>1103</v>
      </c>
      <c r="J443" s="68">
        <v>60</v>
      </c>
      <c r="K443" s="50">
        <f t="shared" si="77"/>
        <v>5.4397098821396192E-2</v>
      </c>
      <c r="L443" s="68">
        <v>1167</v>
      </c>
      <c r="M443" s="68">
        <v>64</v>
      </c>
      <c r="N443" s="111">
        <f t="shared" si="90"/>
        <v>1103</v>
      </c>
      <c r="O443" s="64">
        <f t="shared" si="88"/>
        <v>1167</v>
      </c>
      <c r="P443" s="65">
        <f t="shared" si="89"/>
        <v>64</v>
      </c>
      <c r="Q443" s="66">
        <f t="shared" si="91"/>
        <v>5.4841473864610114E-2</v>
      </c>
      <c r="R443" s="64"/>
      <c r="S443" s="64">
        <f t="shared" si="92"/>
        <v>1103</v>
      </c>
      <c r="T443" s="67">
        <f t="shared" si="93"/>
        <v>0</v>
      </c>
    </row>
    <row r="444" spans="1:20">
      <c r="A444" s="2" t="s">
        <v>332</v>
      </c>
      <c r="B444" s="2" t="s">
        <v>527</v>
      </c>
      <c r="C444" s="2" t="s">
        <v>413</v>
      </c>
      <c r="D444" s="2" t="s">
        <v>414</v>
      </c>
      <c r="E444" s="64">
        <v>1</v>
      </c>
      <c r="F444" s="64">
        <v>1</v>
      </c>
      <c r="G444" s="64">
        <v>1</v>
      </c>
      <c r="H444" s="64"/>
      <c r="I444" s="123">
        <v>542</v>
      </c>
      <c r="J444" s="68">
        <v>185</v>
      </c>
      <c r="K444" s="50">
        <f t="shared" si="77"/>
        <v>0.34132841328413283</v>
      </c>
      <c r="L444" s="68">
        <v>777</v>
      </c>
      <c r="M444" s="68">
        <v>214</v>
      </c>
      <c r="N444" s="111">
        <f t="shared" si="90"/>
        <v>543</v>
      </c>
      <c r="O444" s="64">
        <f t="shared" si="88"/>
        <v>778</v>
      </c>
      <c r="P444" s="65">
        <f t="shared" si="89"/>
        <v>214</v>
      </c>
      <c r="Q444" s="66">
        <f t="shared" si="91"/>
        <v>0.27506426735218509</v>
      </c>
      <c r="R444" s="64">
        <v>21</v>
      </c>
      <c r="S444" s="64">
        <f t="shared" si="92"/>
        <v>564</v>
      </c>
      <c r="T444" s="67">
        <f t="shared" si="93"/>
        <v>3.8745387453874541E-2</v>
      </c>
    </row>
    <row r="445" spans="1:20">
      <c r="A445" s="2" t="s">
        <v>332</v>
      </c>
      <c r="B445" s="2" t="s">
        <v>526</v>
      </c>
      <c r="C445" s="2" t="s">
        <v>415</v>
      </c>
      <c r="D445" s="2" t="s">
        <v>416</v>
      </c>
      <c r="E445" s="64"/>
      <c r="F445" s="64"/>
      <c r="G445" s="64"/>
      <c r="H445" s="64"/>
      <c r="I445" s="123">
        <v>2337</v>
      </c>
      <c r="J445" s="68">
        <v>1094</v>
      </c>
      <c r="K445" s="50">
        <f t="shared" si="77"/>
        <v>0.46812152332049634</v>
      </c>
      <c r="L445" s="68">
        <v>2508</v>
      </c>
      <c r="M445" s="68">
        <v>171</v>
      </c>
      <c r="N445" s="111">
        <f t="shared" si="90"/>
        <v>2337</v>
      </c>
      <c r="O445" s="64">
        <f t="shared" si="88"/>
        <v>2508</v>
      </c>
      <c r="P445" s="65">
        <f t="shared" si="89"/>
        <v>171</v>
      </c>
      <c r="Q445" s="66">
        <f t="shared" si="91"/>
        <v>6.8181818181818177E-2</v>
      </c>
      <c r="R445" s="64"/>
      <c r="S445" s="64">
        <f t="shared" si="92"/>
        <v>2337</v>
      </c>
      <c r="T445" s="67">
        <f t="shared" si="93"/>
        <v>0</v>
      </c>
    </row>
    <row r="446" spans="1:20">
      <c r="A446" s="2" t="s">
        <v>332</v>
      </c>
      <c r="B446" s="2" t="s">
        <v>526</v>
      </c>
      <c r="C446" s="2" t="s">
        <v>415</v>
      </c>
      <c r="D446" s="2" t="s">
        <v>418</v>
      </c>
      <c r="E446" s="64"/>
      <c r="F446" s="64"/>
      <c r="G446" s="64"/>
      <c r="H446" s="64"/>
      <c r="I446" s="123">
        <v>4774</v>
      </c>
      <c r="J446" s="68">
        <v>3828</v>
      </c>
      <c r="K446" s="50">
        <f t="shared" si="77"/>
        <v>0.8018433179723502</v>
      </c>
      <c r="L446" s="68">
        <v>4906</v>
      </c>
      <c r="M446" s="68">
        <v>132</v>
      </c>
      <c r="N446" s="111">
        <f t="shared" si="90"/>
        <v>4774</v>
      </c>
      <c r="O446" s="64">
        <f t="shared" si="88"/>
        <v>4906</v>
      </c>
      <c r="P446" s="65">
        <f t="shared" si="89"/>
        <v>132</v>
      </c>
      <c r="Q446" s="66">
        <f t="shared" si="91"/>
        <v>2.6905829596412557E-2</v>
      </c>
      <c r="R446" s="64"/>
      <c r="S446" s="64">
        <f t="shared" si="92"/>
        <v>4774</v>
      </c>
      <c r="T446" s="67">
        <f t="shared" si="93"/>
        <v>0</v>
      </c>
    </row>
    <row r="447" spans="1:20">
      <c r="A447" s="2" t="s">
        <v>332</v>
      </c>
      <c r="B447" s="2" t="s">
        <v>536</v>
      </c>
      <c r="C447" s="2" t="s">
        <v>420</v>
      </c>
      <c r="D447" s="2" t="s">
        <v>421</v>
      </c>
      <c r="E447" s="64"/>
      <c r="F447" s="64"/>
      <c r="G447" s="64"/>
      <c r="H447" s="64"/>
      <c r="I447" s="123">
        <v>233</v>
      </c>
      <c r="J447" s="68">
        <v>27</v>
      </c>
      <c r="K447" s="50">
        <f t="shared" si="77"/>
        <v>0.11587982832618025</v>
      </c>
      <c r="L447" s="68">
        <v>233</v>
      </c>
      <c r="M447" s="68"/>
      <c r="N447" s="111">
        <f t="shared" si="90"/>
        <v>233</v>
      </c>
      <c r="O447" s="64">
        <f t="shared" si="88"/>
        <v>233</v>
      </c>
      <c r="P447" s="65" t="str">
        <f t="shared" si="89"/>
        <v/>
      </c>
      <c r="Q447" s="66">
        <v>0</v>
      </c>
      <c r="R447" s="64"/>
      <c r="S447" s="64">
        <f t="shared" si="92"/>
        <v>233</v>
      </c>
      <c r="T447" s="67">
        <f t="shared" si="93"/>
        <v>0</v>
      </c>
    </row>
    <row r="448" spans="1:20">
      <c r="A448" s="2" t="s">
        <v>332</v>
      </c>
      <c r="B448" s="2" t="s">
        <v>531</v>
      </c>
      <c r="C448" s="2" t="s">
        <v>424</v>
      </c>
      <c r="D448" s="2" t="s">
        <v>426</v>
      </c>
      <c r="E448" s="64"/>
      <c r="F448" s="64"/>
      <c r="G448" s="64"/>
      <c r="H448" s="64"/>
      <c r="I448" s="123">
        <v>26986</v>
      </c>
      <c r="J448" s="68">
        <v>6956</v>
      </c>
      <c r="K448" s="50">
        <f t="shared" si="77"/>
        <v>0.25776328466612319</v>
      </c>
      <c r="L448" s="68">
        <v>27201</v>
      </c>
      <c r="M448" s="68">
        <v>214</v>
      </c>
      <c r="N448" s="111">
        <f t="shared" si="90"/>
        <v>26986</v>
      </c>
      <c r="O448" s="64">
        <f t="shared" si="88"/>
        <v>27201</v>
      </c>
      <c r="P448" s="65">
        <f t="shared" si="89"/>
        <v>214</v>
      </c>
      <c r="Q448" s="66">
        <f t="shared" si="91"/>
        <v>7.8673578177272888E-3</v>
      </c>
      <c r="R448" s="64">
        <v>1</v>
      </c>
      <c r="S448" s="64">
        <f t="shared" si="92"/>
        <v>26987</v>
      </c>
      <c r="T448" s="67">
        <f t="shared" si="93"/>
        <v>3.7056251389609425E-5</v>
      </c>
    </row>
    <row r="449" spans="1:20">
      <c r="A449" s="2" t="s">
        <v>332</v>
      </c>
      <c r="B449" s="2" t="s">
        <v>531</v>
      </c>
      <c r="C449" s="2" t="s">
        <v>424</v>
      </c>
      <c r="D449" s="2" t="s">
        <v>427</v>
      </c>
      <c r="E449" s="64"/>
      <c r="F449" s="64"/>
      <c r="G449" s="64"/>
      <c r="H449" s="64"/>
      <c r="I449" s="123">
        <v>59655</v>
      </c>
      <c r="J449" s="68">
        <v>23135</v>
      </c>
      <c r="K449" s="50">
        <f t="shared" si="77"/>
        <v>0.38781325957589474</v>
      </c>
      <c r="L449" s="68">
        <v>60820</v>
      </c>
      <c r="M449" s="68">
        <v>948</v>
      </c>
      <c r="N449" s="111">
        <f t="shared" si="90"/>
        <v>59655</v>
      </c>
      <c r="O449" s="64">
        <f t="shared" si="88"/>
        <v>60820</v>
      </c>
      <c r="P449" s="65">
        <f t="shared" si="89"/>
        <v>948</v>
      </c>
      <c r="Q449" s="66">
        <f t="shared" si="91"/>
        <v>1.5586977967773759E-2</v>
      </c>
      <c r="R449" s="64">
        <v>217</v>
      </c>
      <c r="S449" s="64">
        <f t="shared" si="92"/>
        <v>59872</v>
      </c>
      <c r="T449" s="67">
        <f t="shared" si="93"/>
        <v>3.6375827675802531E-3</v>
      </c>
    </row>
    <row r="450" spans="1:20">
      <c r="A450" s="2" t="s">
        <v>332</v>
      </c>
      <c r="B450" s="2" t="s">
        <v>531</v>
      </c>
      <c r="C450" s="2" t="s">
        <v>424</v>
      </c>
      <c r="D450" s="2" t="s">
        <v>428</v>
      </c>
      <c r="E450" s="64"/>
      <c r="F450" s="64"/>
      <c r="G450" s="64"/>
      <c r="H450" s="64"/>
      <c r="I450" s="123">
        <v>162746</v>
      </c>
      <c r="J450" s="68">
        <v>130477</v>
      </c>
      <c r="K450" s="50">
        <f t="shared" si="77"/>
        <v>0.80172170130141451</v>
      </c>
      <c r="L450" s="68">
        <v>168452</v>
      </c>
      <c r="M450" s="68">
        <v>5706</v>
      </c>
      <c r="N450" s="111">
        <f t="shared" si="90"/>
        <v>162746</v>
      </c>
      <c r="O450" s="64">
        <f t="shared" si="88"/>
        <v>168452</v>
      </c>
      <c r="P450" s="65">
        <f t="shared" si="89"/>
        <v>5706</v>
      </c>
      <c r="Q450" s="66">
        <f t="shared" si="91"/>
        <v>3.3873150808538928E-2</v>
      </c>
      <c r="R450" s="64"/>
      <c r="S450" s="64">
        <f t="shared" si="92"/>
        <v>162746</v>
      </c>
      <c r="T450" s="67">
        <f t="shared" si="93"/>
        <v>0</v>
      </c>
    </row>
    <row r="451" spans="1:20">
      <c r="A451" s="2" t="s">
        <v>332</v>
      </c>
      <c r="B451" s="2" t="s">
        <v>531</v>
      </c>
      <c r="C451" s="2" t="s">
        <v>424</v>
      </c>
      <c r="D451" s="2" t="s">
        <v>429</v>
      </c>
      <c r="E451" s="64"/>
      <c r="F451" s="64"/>
      <c r="G451" s="64"/>
      <c r="H451" s="64"/>
      <c r="I451" s="123">
        <v>73228</v>
      </c>
      <c r="J451" s="68">
        <v>48880</v>
      </c>
      <c r="K451" s="50">
        <f t="shared" si="77"/>
        <v>0.66750423335336206</v>
      </c>
      <c r="L451" s="68">
        <v>74822</v>
      </c>
      <c r="M451" s="68">
        <v>1591</v>
      </c>
      <c r="N451" s="111">
        <f t="shared" si="90"/>
        <v>73228</v>
      </c>
      <c r="O451" s="64">
        <f t="shared" si="88"/>
        <v>74822</v>
      </c>
      <c r="P451" s="65">
        <f t="shared" si="89"/>
        <v>1591</v>
      </c>
      <c r="Q451" s="66">
        <f t="shared" si="91"/>
        <v>2.1263799417283687E-2</v>
      </c>
      <c r="R451" s="64">
        <v>3</v>
      </c>
      <c r="S451" s="64">
        <f t="shared" si="92"/>
        <v>73231</v>
      </c>
      <c r="T451" s="67">
        <f t="shared" si="93"/>
        <v>4.0967935762276723E-5</v>
      </c>
    </row>
    <row r="452" spans="1:20">
      <c r="A452" s="2" t="s">
        <v>332</v>
      </c>
      <c r="B452" s="2" t="s">
        <v>531</v>
      </c>
      <c r="C452" s="2" t="s">
        <v>424</v>
      </c>
      <c r="D452" s="2" t="s">
        <v>431</v>
      </c>
      <c r="E452" s="64"/>
      <c r="F452" s="64"/>
      <c r="G452" s="64"/>
      <c r="H452" s="64"/>
      <c r="I452" s="123">
        <v>20445</v>
      </c>
      <c r="J452" s="68">
        <v>5274</v>
      </c>
      <c r="K452" s="50">
        <f t="shared" si="77"/>
        <v>0.25796038151137196</v>
      </c>
      <c r="L452" s="68">
        <v>20742</v>
      </c>
      <c r="M452" s="68">
        <v>297</v>
      </c>
      <c r="N452" s="111">
        <f t="shared" si="90"/>
        <v>20445</v>
      </c>
      <c r="O452" s="64">
        <f t="shared" si="88"/>
        <v>20742</v>
      </c>
      <c r="P452" s="65">
        <f t="shared" si="89"/>
        <v>297</v>
      </c>
      <c r="Q452" s="66">
        <f t="shared" si="91"/>
        <v>1.4318773503037315E-2</v>
      </c>
      <c r="R452" s="64"/>
      <c r="S452" s="64">
        <f t="shared" si="92"/>
        <v>20445</v>
      </c>
      <c r="T452" s="67">
        <f t="shared" si="93"/>
        <v>0</v>
      </c>
    </row>
    <row r="453" spans="1:20">
      <c r="A453" s="2" t="s">
        <v>332</v>
      </c>
      <c r="B453" s="2" t="s">
        <v>531</v>
      </c>
      <c r="C453" s="2" t="s">
        <v>424</v>
      </c>
      <c r="D453" s="2" t="s">
        <v>472</v>
      </c>
      <c r="E453" s="64"/>
      <c r="F453" s="64"/>
      <c r="G453" s="64"/>
      <c r="H453" s="64"/>
      <c r="I453" s="123">
        <v>4258</v>
      </c>
      <c r="J453" s="68">
        <v>931</v>
      </c>
      <c r="K453" s="50">
        <f t="shared" ref="K453:K466" si="94">J453/I453</f>
        <v>0.21864725223109441</v>
      </c>
      <c r="L453" s="68">
        <v>4353</v>
      </c>
      <c r="M453" s="68">
        <v>24</v>
      </c>
      <c r="N453" s="111">
        <f>IF(SUM(E453,I453)&gt;0,SUM(E453,I453),"")</f>
        <v>4258</v>
      </c>
      <c r="O453" s="64">
        <f t="shared" si="88"/>
        <v>4353</v>
      </c>
      <c r="P453" s="65">
        <f t="shared" si="89"/>
        <v>24</v>
      </c>
      <c r="Q453" s="66">
        <f>IF(O453&lt;&gt;0,P453/O453,"")</f>
        <v>5.5134390075809786E-3</v>
      </c>
      <c r="R453" s="64">
        <v>71</v>
      </c>
      <c r="S453" s="64">
        <f>IF(N453="",IF(R453&gt;0,SUM(R453),""),IF(SUM(R453)&gt;0,SUM(N453+R453),N453))</f>
        <v>4329</v>
      </c>
      <c r="T453" s="67">
        <f>IF((I453)&gt;0,R453/(I453),"")</f>
        <v>1.6674495068107094E-2</v>
      </c>
    </row>
    <row r="454" spans="1:20">
      <c r="A454" s="2" t="s">
        <v>332</v>
      </c>
      <c r="B454" s="2" t="s">
        <v>531</v>
      </c>
      <c r="C454" s="2" t="s">
        <v>424</v>
      </c>
      <c r="D454" s="2" t="s">
        <v>473</v>
      </c>
      <c r="E454" s="64"/>
      <c r="F454" s="64"/>
      <c r="G454" s="64"/>
      <c r="H454" s="64"/>
      <c r="I454" s="123">
        <v>22575</v>
      </c>
      <c r="J454" s="68">
        <v>11995</v>
      </c>
      <c r="K454" s="50">
        <f t="shared" si="94"/>
        <v>0.5313399778516058</v>
      </c>
      <c r="L454" s="68">
        <v>22824</v>
      </c>
      <c r="M454" s="68">
        <v>238</v>
      </c>
      <c r="N454" s="111">
        <f>IF(SUM(E454,I454)&gt;0,SUM(E454,I454),"")</f>
        <v>22575</v>
      </c>
      <c r="O454" s="64">
        <f t="shared" si="88"/>
        <v>22824</v>
      </c>
      <c r="P454" s="65">
        <f t="shared" si="89"/>
        <v>238</v>
      </c>
      <c r="Q454" s="66">
        <f>IF(O454&lt;&gt;0,P454/O454,"")</f>
        <v>1.0427620049071154E-2</v>
      </c>
      <c r="R454" s="64">
        <v>11</v>
      </c>
      <c r="S454" s="64">
        <f>IF(N454="",IF(R454&gt;0,SUM(R454),""),IF(SUM(R454)&gt;0,SUM(N454+R454),N454))</f>
        <v>22586</v>
      </c>
      <c r="T454" s="67">
        <f>IF((I454)&gt;0,R454/(I454),"")</f>
        <v>4.8726467331118491E-4</v>
      </c>
    </row>
    <row r="455" spans="1:20">
      <c r="A455" s="2" t="s">
        <v>332</v>
      </c>
      <c r="B455" s="2" t="s">
        <v>533</v>
      </c>
      <c r="C455" s="2" t="s">
        <v>433</v>
      </c>
      <c r="D455" s="2" t="s">
        <v>434</v>
      </c>
      <c r="E455" s="64"/>
      <c r="F455" s="64"/>
      <c r="G455" s="64"/>
      <c r="H455" s="64"/>
      <c r="I455" s="123">
        <v>865</v>
      </c>
      <c r="J455" s="68">
        <v>236</v>
      </c>
      <c r="K455" s="50">
        <f t="shared" si="94"/>
        <v>0.27283236994219651</v>
      </c>
      <c r="L455" s="68">
        <v>1021</v>
      </c>
      <c r="M455" s="68">
        <v>145</v>
      </c>
      <c r="N455" s="111">
        <f t="shared" si="90"/>
        <v>865</v>
      </c>
      <c r="O455" s="64">
        <f t="shared" si="88"/>
        <v>1021</v>
      </c>
      <c r="P455" s="65">
        <f t="shared" si="89"/>
        <v>145</v>
      </c>
      <c r="Q455" s="66">
        <f t="shared" si="91"/>
        <v>0.14201762977473065</v>
      </c>
      <c r="R455" s="64">
        <v>11</v>
      </c>
      <c r="S455" s="64">
        <f t="shared" si="92"/>
        <v>876</v>
      </c>
      <c r="T455" s="67">
        <f t="shared" si="93"/>
        <v>1.2716763005780347E-2</v>
      </c>
    </row>
    <row r="456" spans="1:20">
      <c r="A456" s="2" t="s">
        <v>332</v>
      </c>
      <c r="B456" s="2" t="s">
        <v>528</v>
      </c>
      <c r="C456" s="2" t="s">
        <v>436</v>
      </c>
      <c r="D456" s="2" t="s">
        <v>437</v>
      </c>
      <c r="E456" s="64"/>
      <c r="F456" s="64"/>
      <c r="G456" s="64"/>
      <c r="H456" s="64"/>
      <c r="I456" s="123">
        <v>348</v>
      </c>
      <c r="J456" s="68">
        <v>247</v>
      </c>
      <c r="K456" s="50">
        <f t="shared" si="94"/>
        <v>0.70977011494252873</v>
      </c>
      <c r="L456" s="68">
        <v>349</v>
      </c>
      <c r="M456" s="68">
        <v>1</v>
      </c>
      <c r="N456" s="111">
        <f t="shared" si="90"/>
        <v>348</v>
      </c>
      <c r="O456" s="64">
        <f t="shared" si="88"/>
        <v>349</v>
      </c>
      <c r="P456" s="65">
        <f t="shared" si="89"/>
        <v>1</v>
      </c>
      <c r="Q456" s="66">
        <f t="shared" si="91"/>
        <v>2.8653295128939827E-3</v>
      </c>
      <c r="R456" s="64"/>
      <c r="S456" s="64">
        <f t="shared" si="92"/>
        <v>348</v>
      </c>
      <c r="T456" s="67">
        <f t="shared" si="93"/>
        <v>0</v>
      </c>
    </row>
    <row r="457" spans="1:20">
      <c r="A457" s="2" t="s">
        <v>332</v>
      </c>
      <c r="B457" s="2" t="s">
        <v>528</v>
      </c>
      <c r="C457" s="2" t="s">
        <v>436</v>
      </c>
      <c r="D457" s="2" t="s">
        <v>438</v>
      </c>
      <c r="E457" s="64"/>
      <c r="F457" s="64"/>
      <c r="G457" s="64"/>
      <c r="H457" s="64"/>
      <c r="I457" s="123">
        <v>3604</v>
      </c>
      <c r="J457" s="68">
        <v>2553</v>
      </c>
      <c r="K457" s="50">
        <f t="shared" si="94"/>
        <v>0.70837957824639286</v>
      </c>
      <c r="L457" s="68">
        <v>3824</v>
      </c>
      <c r="M457" s="68">
        <v>49</v>
      </c>
      <c r="N457" s="111">
        <f t="shared" si="90"/>
        <v>3604</v>
      </c>
      <c r="O457" s="64">
        <f t="shared" si="88"/>
        <v>3824</v>
      </c>
      <c r="P457" s="65">
        <f t="shared" si="89"/>
        <v>49</v>
      </c>
      <c r="Q457" s="66">
        <f t="shared" si="91"/>
        <v>1.2813807531380754E-2</v>
      </c>
      <c r="R457" s="64">
        <v>171</v>
      </c>
      <c r="S457" s="64">
        <f t="shared" si="92"/>
        <v>3775</v>
      </c>
      <c r="T457" s="67">
        <f t="shared" si="93"/>
        <v>4.7447280799112097E-2</v>
      </c>
    </row>
    <row r="458" spans="1:20">
      <c r="A458" s="2" t="s">
        <v>332</v>
      </c>
      <c r="B458" s="2" t="s">
        <v>528</v>
      </c>
      <c r="C458" s="2" t="s">
        <v>436</v>
      </c>
      <c r="D458" s="2" t="s">
        <v>439</v>
      </c>
      <c r="E458" s="64"/>
      <c r="F458" s="64"/>
      <c r="G458" s="64"/>
      <c r="H458" s="64"/>
      <c r="I458" s="123">
        <v>616</v>
      </c>
      <c r="J458" s="68">
        <v>383</v>
      </c>
      <c r="K458" s="50">
        <f t="shared" si="94"/>
        <v>0.62175324675324672</v>
      </c>
      <c r="L458" s="68">
        <v>682</v>
      </c>
      <c r="M458" s="68">
        <v>35</v>
      </c>
      <c r="N458" s="111">
        <f t="shared" si="90"/>
        <v>616</v>
      </c>
      <c r="O458" s="64">
        <f t="shared" si="88"/>
        <v>682</v>
      </c>
      <c r="P458" s="65">
        <f t="shared" si="89"/>
        <v>35</v>
      </c>
      <c r="Q458" s="66">
        <f t="shared" si="91"/>
        <v>5.1319648093841645E-2</v>
      </c>
      <c r="R458" s="64">
        <v>31</v>
      </c>
      <c r="S458" s="64">
        <f t="shared" si="92"/>
        <v>647</v>
      </c>
      <c r="T458" s="67">
        <f t="shared" si="93"/>
        <v>5.0324675324675328E-2</v>
      </c>
    </row>
    <row r="459" spans="1:20">
      <c r="A459" s="2" t="s">
        <v>332</v>
      </c>
      <c r="B459" s="2" t="s">
        <v>535</v>
      </c>
      <c r="C459" s="2" t="s">
        <v>442</v>
      </c>
      <c r="D459" s="2" t="s">
        <v>445</v>
      </c>
      <c r="E459" s="64"/>
      <c r="F459" s="64"/>
      <c r="G459" s="64"/>
      <c r="H459" s="64"/>
      <c r="I459" s="123">
        <v>186</v>
      </c>
      <c r="J459" s="68">
        <v>64</v>
      </c>
      <c r="K459" s="50">
        <f t="shared" si="94"/>
        <v>0.34408602150537637</v>
      </c>
      <c r="L459" s="68">
        <v>199</v>
      </c>
      <c r="M459" s="68">
        <v>12</v>
      </c>
      <c r="N459" s="111">
        <f t="shared" si="90"/>
        <v>186</v>
      </c>
      <c r="O459" s="64">
        <f t="shared" si="88"/>
        <v>199</v>
      </c>
      <c r="P459" s="65">
        <f t="shared" si="89"/>
        <v>12</v>
      </c>
      <c r="Q459" s="66">
        <f t="shared" si="91"/>
        <v>6.030150753768844E-2</v>
      </c>
      <c r="R459" s="64">
        <v>1</v>
      </c>
      <c r="S459" s="64">
        <f t="shared" si="92"/>
        <v>187</v>
      </c>
      <c r="T459" s="67">
        <f t="shared" si="93"/>
        <v>5.3763440860215058E-3</v>
      </c>
    </row>
    <row r="460" spans="1:20">
      <c r="A460" s="2" t="s">
        <v>332</v>
      </c>
      <c r="B460" s="2" t="s">
        <v>535</v>
      </c>
      <c r="C460" s="2" t="s">
        <v>442</v>
      </c>
      <c r="D460" s="2" t="s">
        <v>448</v>
      </c>
      <c r="E460" s="64"/>
      <c r="F460" s="64"/>
      <c r="G460" s="64"/>
      <c r="H460" s="64"/>
      <c r="I460" s="123">
        <v>310</v>
      </c>
      <c r="J460" s="68">
        <v>80</v>
      </c>
      <c r="K460" s="50">
        <f t="shared" si="94"/>
        <v>0.25806451612903225</v>
      </c>
      <c r="L460" s="68">
        <v>310</v>
      </c>
      <c r="M460" s="68"/>
      <c r="N460" s="111">
        <f t="shared" si="90"/>
        <v>310</v>
      </c>
      <c r="O460" s="64">
        <f t="shared" si="88"/>
        <v>310</v>
      </c>
      <c r="P460" s="65" t="str">
        <f t="shared" si="89"/>
        <v/>
      </c>
      <c r="Q460" s="66">
        <v>0</v>
      </c>
      <c r="R460" s="64"/>
      <c r="S460" s="64">
        <f t="shared" si="92"/>
        <v>310</v>
      </c>
      <c r="T460" s="67">
        <f t="shared" si="93"/>
        <v>0</v>
      </c>
    </row>
    <row r="461" spans="1:20">
      <c r="A461" s="2" t="s">
        <v>332</v>
      </c>
      <c r="B461" s="2" t="s">
        <v>535</v>
      </c>
      <c r="C461" s="2" t="s">
        <v>442</v>
      </c>
      <c r="D461" s="2" t="s">
        <v>451</v>
      </c>
      <c r="E461" s="64"/>
      <c r="F461" s="64"/>
      <c r="G461" s="64"/>
      <c r="H461" s="64"/>
      <c r="I461" s="123">
        <v>347</v>
      </c>
      <c r="J461" s="68">
        <v>92</v>
      </c>
      <c r="K461" s="50">
        <f t="shared" si="94"/>
        <v>0.26512968299711814</v>
      </c>
      <c r="L461" s="68">
        <v>366</v>
      </c>
      <c r="M461" s="68">
        <v>5</v>
      </c>
      <c r="N461" s="111">
        <f t="shared" si="90"/>
        <v>347</v>
      </c>
      <c r="O461" s="64">
        <f t="shared" si="88"/>
        <v>366</v>
      </c>
      <c r="P461" s="65">
        <f t="shared" si="89"/>
        <v>5</v>
      </c>
      <c r="Q461" s="66">
        <f t="shared" si="91"/>
        <v>1.3661202185792349E-2</v>
      </c>
      <c r="R461" s="64">
        <v>14</v>
      </c>
      <c r="S461" s="64">
        <f t="shared" si="92"/>
        <v>361</v>
      </c>
      <c r="T461" s="67">
        <f t="shared" si="93"/>
        <v>4.0345821325648415E-2</v>
      </c>
    </row>
    <row r="462" spans="1:20">
      <c r="A462" s="2" t="s">
        <v>332</v>
      </c>
      <c r="B462" s="2" t="s">
        <v>535</v>
      </c>
      <c r="C462" s="2" t="s">
        <v>442</v>
      </c>
      <c r="D462" s="2" t="s">
        <v>454</v>
      </c>
      <c r="E462" s="64"/>
      <c r="F462" s="64"/>
      <c r="G462" s="64"/>
      <c r="H462" s="64"/>
      <c r="I462" s="123">
        <v>222</v>
      </c>
      <c r="J462" s="68">
        <v>102</v>
      </c>
      <c r="K462" s="50">
        <f t="shared" si="94"/>
        <v>0.45945945945945948</v>
      </c>
      <c r="L462" s="68">
        <v>230</v>
      </c>
      <c r="M462" s="68">
        <v>8</v>
      </c>
      <c r="N462" s="111">
        <f t="shared" si="90"/>
        <v>222</v>
      </c>
      <c r="O462" s="64">
        <f t="shared" si="88"/>
        <v>230</v>
      </c>
      <c r="P462" s="65">
        <f t="shared" si="89"/>
        <v>8</v>
      </c>
      <c r="Q462" s="66">
        <f t="shared" si="91"/>
        <v>3.4782608695652174E-2</v>
      </c>
      <c r="R462" s="64"/>
      <c r="S462" s="64">
        <f t="shared" si="92"/>
        <v>222</v>
      </c>
      <c r="T462" s="67">
        <f t="shared" si="93"/>
        <v>0</v>
      </c>
    </row>
    <row r="463" spans="1:20">
      <c r="A463" s="2" t="s">
        <v>332</v>
      </c>
      <c r="B463" s="2" t="s">
        <v>536</v>
      </c>
      <c r="C463" s="2" t="s">
        <v>455</v>
      </c>
      <c r="D463" s="2" t="s">
        <v>456</v>
      </c>
      <c r="E463" s="64"/>
      <c r="F463" s="64"/>
      <c r="G463" s="64"/>
      <c r="H463" s="64"/>
      <c r="I463" s="123">
        <v>1569</v>
      </c>
      <c r="J463" s="68">
        <v>816</v>
      </c>
      <c r="K463" s="50">
        <f t="shared" si="94"/>
        <v>0.5200764818355641</v>
      </c>
      <c r="L463" s="68">
        <v>1615</v>
      </c>
      <c r="M463" s="68">
        <v>34</v>
      </c>
      <c r="N463" s="111">
        <f t="shared" si="90"/>
        <v>1569</v>
      </c>
      <c r="O463" s="64">
        <f t="shared" si="88"/>
        <v>1615</v>
      </c>
      <c r="P463" s="65">
        <f t="shared" si="89"/>
        <v>34</v>
      </c>
      <c r="Q463" s="66">
        <f t="shared" si="91"/>
        <v>2.1052631578947368E-2</v>
      </c>
      <c r="R463" s="64">
        <v>12</v>
      </c>
      <c r="S463" s="64">
        <f t="shared" si="92"/>
        <v>1581</v>
      </c>
      <c r="T463" s="67">
        <f t="shared" si="93"/>
        <v>7.6481835564053535E-3</v>
      </c>
    </row>
    <row r="464" spans="1:20">
      <c r="A464" s="2" t="s">
        <v>332</v>
      </c>
      <c r="B464" s="2" t="s">
        <v>530</v>
      </c>
      <c r="C464" s="2" t="s">
        <v>459</v>
      </c>
      <c r="D464" s="2" t="s">
        <v>460</v>
      </c>
      <c r="E464" s="64"/>
      <c r="F464" s="64"/>
      <c r="G464" s="64"/>
      <c r="H464" s="64"/>
      <c r="I464" s="123">
        <v>52</v>
      </c>
      <c r="J464" s="68">
        <v>23</v>
      </c>
      <c r="K464" s="50">
        <f t="shared" si="94"/>
        <v>0.44230769230769229</v>
      </c>
      <c r="L464" s="68">
        <v>53</v>
      </c>
      <c r="M464" s="68">
        <v>1</v>
      </c>
      <c r="N464" s="111">
        <f t="shared" si="90"/>
        <v>52</v>
      </c>
      <c r="O464" s="64">
        <f t="shared" si="88"/>
        <v>53</v>
      </c>
      <c r="P464" s="65">
        <f t="shared" si="89"/>
        <v>1</v>
      </c>
      <c r="Q464" s="66">
        <f t="shared" si="91"/>
        <v>1.8867924528301886E-2</v>
      </c>
      <c r="R464" s="64"/>
      <c r="S464" s="64">
        <f t="shared" si="92"/>
        <v>52</v>
      </c>
      <c r="T464" s="67">
        <f t="shared" si="93"/>
        <v>0</v>
      </c>
    </row>
    <row r="465" spans="1:20">
      <c r="A465" s="2" t="s">
        <v>332</v>
      </c>
      <c r="B465" s="2" t="s">
        <v>534</v>
      </c>
      <c r="C465" s="2" t="s">
        <v>461</v>
      </c>
      <c r="D465" s="2" t="s">
        <v>462</v>
      </c>
      <c r="E465" s="64"/>
      <c r="F465" s="64"/>
      <c r="G465" s="64"/>
      <c r="H465" s="64"/>
      <c r="I465" s="123">
        <v>635</v>
      </c>
      <c r="J465" s="68">
        <v>42</v>
      </c>
      <c r="K465" s="50">
        <f t="shared" si="94"/>
        <v>6.6141732283464566E-2</v>
      </c>
      <c r="L465" s="68">
        <v>673</v>
      </c>
      <c r="M465" s="68">
        <v>32</v>
      </c>
      <c r="N465" s="111">
        <f t="shared" ref="N465:N528" si="95">IF(SUM(E465,I465)&gt;0,SUM(E465,I465),"")</f>
        <v>635</v>
      </c>
      <c r="O465" s="64">
        <f t="shared" si="88"/>
        <v>673</v>
      </c>
      <c r="P465" s="65">
        <f t="shared" si="89"/>
        <v>32</v>
      </c>
      <c r="Q465" s="66">
        <f t="shared" si="91"/>
        <v>4.7548291233283801E-2</v>
      </c>
      <c r="R465" s="64">
        <v>6</v>
      </c>
      <c r="S465" s="64">
        <f>IF(N465="",IF(R465&gt;0,SUM(R465),""),IF(SUM(R465)&gt;0,SUM(N465+R465),N465))</f>
        <v>641</v>
      </c>
      <c r="T465" s="67">
        <f>IF((I465)&gt;0,R465/(I465),"")</f>
        <v>9.4488188976377951E-3</v>
      </c>
    </row>
    <row r="466" spans="1:20">
      <c r="A466" s="2" t="s">
        <v>179</v>
      </c>
      <c r="B466" s="2" t="s">
        <v>526</v>
      </c>
      <c r="C466" s="1" t="s">
        <v>13</v>
      </c>
      <c r="D466" s="1" t="s">
        <v>14</v>
      </c>
      <c r="E466" s="69"/>
      <c r="F466" s="69"/>
      <c r="G466" s="69"/>
      <c r="H466" s="69"/>
      <c r="I466" s="54">
        <v>1</v>
      </c>
      <c r="J466" s="24"/>
      <c r="K466" s="70">
        <f t="shared" si="94"/>
        <v>0</v>
      </c>
      <c r="L466" s="24"/>
      <c r="M466" s="24"/>
      <c r="N466" s="110">
        <f t="shared" si="95"/>
        <v>1</v>
      </c>
      <c r="O466" s="51" t="str">
        <f t="shared" si="88"/>
        <v/>
      </c>
      <c r="P466" s="51" t="str">
        <f t="shared" si="89"/>
        <v/>
      </c>
      <c r="Q466" s="53"/>
      <c r="R466" s="54"/>
      <c r="S466" s="51">
        <f t="shared" ref="S466:S529" si="96">IF(N466="",IF(R466&gt;0,SUM(R466),""),IF(SUM(R466)&gt;0,SUM(N466+R466),N466))</f>
        <v>1</v>
      </c>
      <c r="T466" s="55">
        <f t="shared" ref="T466:T529" si="97">IF((I466)&gt;0,R466/(I466),"")</f>
        <v>0</v>
      </c>
    </row>
    <row r="467" spans="1:20">
      <c r="A467" s="2" t="s">
        <v>179</v>
      </c>
      <c r="B467" s="2" t="s">
        <v>526</v>
      </c>
      <c r="C467" s="1" t="s">
        <v>13</v>
      </c>
      <c r="D467" s="1" t="s">
        <v>15</v>
      </c>
      <c r="E467" s="69"/>
      <c r="F467" s="69"/>
      <c r="G467" s="69"/>
      <c r="H467" s="69"/>
      <c r="I467" s="54">
        <v>45</v>
      </c>
      <c r="J467" s="24">
        <v>42</v>
      </c>
      <c r="K467" s="70">
        <f t="shared" ref="K467:K530" si="98">J467/I467</f>
        <v>0.93333333333333335</v>
      </c>
      <c r="L467" s="24">
        <v>45</v>
      </c>
      <c r="M467" s="24"/>
      <c r="N467" s="110">
        <f t="shared" si="95"/>
        <v>45</v>
      </c>
      <c r="O467" s="51">
        <f t="shared" si="88"/>
        <v>45</v>
      </c>
      <c r="P467" s="51" t="str">
        <f t="shared" si="89"/>
        <v/>
      </c>
      <c r="Q467" s="53"/>
      <c r="R467" s="54"/>
      <c r="S467" s="51">
        <f t="shared" si="96"/>
        <v>45</v>
      </c>
      <c r="T467" s="55">
        <f t="shared" si="97"/>
        <v>0</v>
      </c>
    </row>
    <row r="468" spans="1:20">
      <c r="A468" s="2" t="s">
        <v>179</v>
      </c>
      <c r="B468" s="2" t="s">
        <v>526</v>
      </c>
      <c r="C468" s="1" t="s">
        <v>13</v>
      </c>
      <c r="D468" s="1" t="s">
        <v>16</v>
      </c>
      <c r="E468" s="69"/>
      <c r="F468" s="69"/>
      <c r="G468" s="69"/>
      <c r="H468" s="69"/>
      <c r="I468" s="54">
        <v>709</v>
      </c>
      <c r="J468" s="24">
        <v>609</v>
      </c>
      <c r="K468" s="70">
        <f t="shared" si="98"/>
        <v>0.85895627644569816</v>
      </c>
      <c r="L468" s="24">
        <v>718</v>
      </c>
      <c r="M468" s="24">
        <v>9</v>
      </c>
      <c r="N468" s="110">
        <f t="shared" si="95"/>
        <v>709</v>
      </c>
      <c r="O468" s="51">
        <f t="shared" si="88"/>
        <v>718</v>
      </c>
      <c r="P468" s="51">
        <f t="shared" si="89"/>
        <v>9</v>
      </c>
      <c r="Q468" s="53">
        <f t="shared" ref="Q468:Q531" si="99">IF(O468&lt;&gt;0,P468/O468,"")</f>
        <v>1.2534818941504178E-2</v>
      </c>
      <c r="R468" s="54">
        <v>7</v>
      </c>
      <c r="S468" s="51">
        <f t="shared" si="96"/>
        <v>716</v>
      </c>
      <c r="T468" s="55">
        <f t="shared" si="97"/>
        <v>9.8730606488011286E-3</v>
      </c>
    </row>
    <row r="469" spans="1:20">
      <c r="A469" s="2" t="s">
        <v>179</v>
      </c>
      <c r="B469" s="2" t="s">
        <v>527</v>
      </c>
      <c r="C469" s="1" t="s">
        <v>17</v>
      </c>
      <c r="D469" s="1" t="s">
        <v>19</v>
      </c>
      <c r="E469" s="69"/>
      <c r="F469" s="69"/>
      <c r="G469" s="69"/>
      <c r="H469" s="69"/>
      <c r="I469" s="54">
        <v>847</v>
      </c>
      <c r="J469" s="24">
        <v>156</v>
      </c>
      <c r="K469" s="70">
        <f t="shared" si="98"/>
        <v>0.18417945690672963</v>
      </c>
      <c r="L469" s="24">
        <v>1446</v>
      </c>
      <c r="M469" s="24">
        <v>596</v>
      </c>
      <c r="N469" s="110">
        <f t="shared" si="95"/>
        <v>847</v>
      </c>
      <c r="O469" s="51">
        <f t="shared" si="88"/>
        <v>1446</v>
      </c>
      <c r="P469" s="51">
        <f t="shared" si="89"/>
        <v>596</v>
      </c>
      <c r="Q469" s="53">
        <f t="shared" si="99"/>
        <v>0.41217150760719223</v>
      </c>
      <c r="R469" s="54">
        <v>3</v>
      </c>
      <c r="S469" s="51">
        <f t="shared" si="96"/>
        <v>850</v>
      </c>
      <c r="T469" s="55">
        <f t="shared" si="97"/>
        <v>3.5419126328217238E-3</v>
      </c>
    </row>
    <row r="470" spans="1:20">
      <c r="A470" s="2" t="s">
        <v>179</v>
      </c>
      <c r="B470" s="2" t="s">
        <v>530</v>
      </c>
      <c r="C470" s="1" t="s">
        <v>26</v>
      </c>
      <c r="D470" s="1" t="s">
        <v>28</v>
      </c>
      <c r="E470" s="69"/>
      <c r="F470" s="69"/>
      <c r="G470" s="69"/>
      <c r="H470" s="69"/>
      <c r="I470" s="54">
        <v>18</v>
      </c>
      <c r="J470" s="24"/>
      <c r="K470" s="70">
        <f t="shared" si="98"/>
        <v>0</v>
      </c>
      <c r="L470" s="24">
        <v>19</v>
      </c>
      <c r="M470" s="24">
        <v>1</v>
      </c>
      <c r="N470" s="110">
        <f t="shared" si="95"/>
        <v>18</v>
      </c>
      <c r="O470" s="51">
        <f t="shared" si="88"/>
        <v>19</v>
      </c>
      <c r="P470" s="51">
        <f t="shared" si="89"/>
        <v>1</v>
      </c>
      <c r="Q470" s="53">
        <f t="shared" si="99"/>
        <v>5.2631578947368418E-2</v>
      </c>
      <c r="R470" s="54">
        <v>32</v>
      </c>
      <c r="S470" s="51">
        <f t="shared" si="96"/>
        <v>50</v>
      </c>
      <c r="T470" s="55">
        <f t="shared" si="97"/>
        <v>1.7777777777777777</v>
      </c>
    </row>
    <row r="471" spans="1:20">
      <c r="A471" s="2" t="s">
        <v>179</v>
      </c>
      <c r="B471" s="2" t="s">
        <v>531</v>
      </c>
      <c r="C471" s="1" t="s">
        <v>32</v>
      </c>
      <c r="D471" s="1" t="s">
        <v>33</v>
      </c>
      <c r="E471" s="69"/>
      <c r="F471" s="69"/>
      <c r="G471" s="69"/>
      <c r="H471" s="69"/>
      <c r="I471" s="54">
        <v>3539</v>
      </c>
      <c r="J471" s="24">
        <v>811</v>
      </c>
      <c r="K471" s="70">
        <f t="shared" si="98"/>
        <v>0.22916077988132241</v>
      </c>
      <c r="L471" s="24">
        <v>3746</v>
      </c>
      <c r="M471" s="24">
        <v>207</v>
      </c>
      <c r="N471" s="110">
        <f t="shared" si="95"/>
        <v>3539</v>
      </c>
      <c r="O471" s="51">
        <f t="shared" si="88"/>
        <v>3746</v>
      </c>
      <c r="P471" s="51">
        <f t="shared" si="89"/>
        <v>207</v>
      </c>
      <c r="Q471" s="53">
        <f t="shared" si="99"/>
        <v>5.5258942872397222E-2</v>
      </c>
      <c r="R471" s="54"/>
      <c r="S471" s="51">
        <f t="shared" si="96"/>
        <v>3539</v>
      </c>
      <c r="T471" s="55">
        <f t="shared" si="97"/>
        <v>0</v>
      </c>
    </row>
    <row r="472" spans="1:20">
      <c r="A472" s="2" t="s">
        <v>179</v>
      </c>
      <c r="B472" s="2" t="s">
        <v>532</v>
      </c>
      <c r="C472" s="1" t="s">
        <v>34</v>
      </c>
      <c r="D472" s="1" t="s">
        <v>35</v>
      </c>
      <c r="E472" s="69"/>
      <c r="F472" s="69"/>
      <c r="G472" s="69"/>
      <c r="H472" s="69"/>
      <c r="I472" s="54">
        <v>45</v>
      </c>
      <c r="J472" s="24">
        <v>15</v>
      </c>
      <c r="K472" s="70">
        <f t="shared" si="98"/>
        <v>0.33333333333333331</v>
      </c>
      <c r="L472" s="24">
        <v>49</v>
      </c>
      <c r="M472" s="24">
        <v>4</v>
      </c>
      <c r="N472" s="110">
        <f t="shared" si="95"/>
        <v>45</v>
      </c>
      <c r="O472" s="51">
        <f t="shared" si="88"/>
        <v>49</v>
      </c>
      <c r="P472" s="51">
        <f t="shared" si="89"/>
        <v>4</v>
      </c>
      <c r="Q472" s="53">
        <f t="shared" si="99"/>
        <v>8.1632653061224483E-2</v>
      </c>
      <c r="R472" s="54"/>
      <c r="S472" s="51">
        <f t="shared" si="96"/>
        <v>45</v>
      </c>
      <c r="T472" s="55">
        <f t="shared" si="97"/>
        <v>0</v>
      </c>
    </row>
    <row r="473" spans="1:20">
      <c r="A473" s="2" t="s">
        <v>179</v>
      </c>
      <c r="B473" s="2" t="s">
        <v>532</v>
      </c>
      <c r="C473" s="1" t="s">
        <v>34</v>
      </c>
      <c r="D473" s="1" t="s">
        <v>36</v>
      </c>
      <c r="E473" s="69">
        <v>1</v>
      </c>
      <c r="F473" s="69"/>
      <c r="G473" s="69">
        <v>1</v>
      </c>
      <c r="H473" s="69"/>
      <c r="I473" s="54">
        <v>39</v>
      </c>
      <c r="J473" s="24">
        <v>19</v>
      </c>
      <c r="K473" s="70">
        <f t="shared" si="98"/>
        <v>0.48717948717948717</v>
      </c>
      <c r="L473" s="24">
        <v>39</v>
      </c>
      <c r="M473" s="24"/>
      <c r="N473" s="110">
        <f t="shared" si="95"/>
        <v>40</v>
      </c>
      <c r="O473" s="51">
        <f t="shared" si="88"/>
        <v>40</v>
      </c>
      <c r="P473" s="51" t="str">
        <f t="shared" si="89"/>
        <v/>
      </c>
      <c r="Q473" s="53"/>
      <c r="R473" s="54"/>
      <c r="S473" s="51">
        <f t="shared" si="96"/>
        <v>40</v>
      </c>
      <c r="T473" s="55">
        <f t="shared" si="97"/>
        <v>0</v>
      </c>
    </row>
    <row r="474" spans="1:20">
      <c r="A474" s="2" t="s">
        <v>179</v>
      </c>
      <c r="B474" s="2" t="s">
        <v>532</v>
      </c>
      <c r="C474" s="1" t="s">
        <v>34</v>
      </c>
      <c r="D474" s="1" t="s">
        <v>37</v>
      </c>
      <c r="E474" s="69"/>
      <c r="F474" s="69"/>
      <c r="G474" s="69"/>
      <c r="H474" s="69"/>
      <c r="I474" s="54">
        <v>337</v>
      </c>
      <c r="J474" s="24">
        <v>25</v>
      </c>
      <c r="K474" s="70">
        <f t="shared" si="98"/>
        <v>7.418397626112759E-2</v>
      </c>
      <c r="L474" s="24">
        <v>363</v>
      </c>
      <c r="M474" s="24">
        <v>26</v>
      </c>
      <c r="N474" s="110">
        <f t="shared" si="95"/>
        <v>337</v>
      </c>
      <c r="O474" s="51">
        <f t="shared" si="88"/>
        <v>363</v>
      </c>
      <c r="P474" s="51">
        <f t="shared" si="89"/>
        <v>26</v>
      </c>
      <c r="Q474" s="53">
        <f t="shared" si="99"/>
        <v>7.1625344352617082E-2</v>
      </c>
      <c r="R474" s="54"/>
      <c r="S474" s="51">
        <f t="shared" si="96"/>
        <v>337</v>
      </c>
      <c r="T474" s="55">
        <f t="shared" si="97"/>
        <v>0</v>
      </c>
    </row>
    <row r="475" spans="1:20">
      <c r="A475" s="2" t="s">
        <v>179</v>
      </c>
      <c r="B475" s="2" t="s">
        <v>532</v>
      </c>
      <c r="C475" s="1" t="s">
        <v>34</v>
      </c>
      <c r="D475" s="1" t="s">
        <v>38</v>
      </c>
      <c r="E475" s="69"/>
      <c r="F475" s="69"/>
      <c r="G475" s="69"/>
      <c r="H475" s="69"/>
      <c r="I475" s="54">
        <v>171</v>
      </c>
      <c r="J475" s="24"/>
      <c r="K475" s="70">
        <f t="shared" si="98"/>
        <v>0</v>
      </c>
      <c r="L475" s="24">
        <v>197</v>
      </c>
      <c r="M475" s="24">
        <v>26</v>
      </c>
      <c r="N475" s="110">
        <f t="shared" si="95"/>
        <v>171</v>
      </c>
      <c r="O475" s="51">
        <f t="shared" si="88"/>
        <v>197</v>
      </c>
      <c r="P475" s="51">
        <f t="shared" si="89"/>
        <v>26</v>
      </c>
      <c r="Q475" s="53">
        <f t="shared" si="99"/>
        <v>0.13197969543147209</v>
      </c>
      <c r="R475" s="54"/>
      <c r="S475" s="51">
        <f t="shared" si="96"/>
        <v>171</v>
      </c>
      <c r="T475" s="55">
        <f t="shared" si="97"/>
        <v>0</v>
      </c>
    </row>
    <row r="476" spans="1:20">
      <c r="A476" s="2" t="s">
        <v>179</v>
      </c>
      <c r="B476" s="2" t="s">
        <v>532</v>
      </c>
      <c r="C476" s="1" t="s">
        <v>34</v>
      </c>
      <c r="D476" s="1" t="s">
        <v>39</v>
      </c>
      <c r="E476" s="69"/>
      <c r="F476" s="69"/>
      <c r="G476" s="69"/>
      <c r="H476" s="69"/>
      <c r="I476" s="54">
        <v>128</v>
      </c>
      <c r="J476" s="24">
        <v>78</v>
      </c>
      <c r="K476" s="70">
        <f t="shared" si="98"/>
        <v>0.609375</v>
      </c>
      <c r="L476" s="24">
        <v>131</v>
      </c>
      <c r="M476" s="24">
        <v>3</v>
      </c>
      <c r="N476" s="110">
        <f t="shared" si="95"/>
        <v>128</v>
      </c>
      <c r="O476" s="51">
        <f t="shared" si="88"/>
        <v>131</v>
      </c>
      <c r="P476" s="51">
        <f t="shared" si="89"/>
        <v>3</v>
      </c>
      <c r="Q476" s="53">
        <f t="shared" si="99"/>
        <v>2.2900763358778626E-2</v>
      </c>
      <c r="R476" s="54">
        <v>1</v>
      </c>
      <c r="S476" s="51">
        <f t="shared" si="96"/>
        <v>129</v>
      </c>
      <c r="T476" s="55">
        <f t="shared" si="97"/>
        <v>7.8125E-3</v>
      </c>
    </row>
    <row r="477" spans="1:20">
      <c r="A477" s="2" t="s">
        <v>179</v>
      </c>
      <c r="B477" s="2" t="s">
        <v>528</v>
      </c>
      <c r="C477" s="1" t="s">
        <v>40</v>
      </c>
      <c r="D477" s="1" t="s">
        <v>41</v>
      </c>
      <c r="E477" s="69"/>
      <c r="F477" s="69"/>
      <c r="G477" s="69"/>
      <c r="H477" s="69"/>
      <c r="I477" s="54">
        <v>1</v>
      </c>
      <c r="J477" s="24"/>
      <c r="K477" s="70">
        <f t="shared" si="98"/>
        <v>0</v>
      </c>
      <c r="L477" s="24">
        <v>1</v>
      </c>
      <c r="M477" s="24"/>
      <c r="N477" s="110">
        <f t="shared" si="95"/>
        <v>1</v>
      </c>
      <c r="O477" s="51">
        <f t="shared" si="88"/>
        <v>1</v>
      </c>
      <c r="P477" s="51" t="str">
        <f t="shared" si="89"/>
        <v/>
      </c>
      <c r="Q477" s="53"/>
      <c r="R477" s="54">
        <v>14</v>
      </c>
      <c r="S477" s="51">
        <f t="shared" si="96"/>
        <v>15</v>
      </c>
      <c r="T477" s="55">
        <f t="shared" si="97"/>
        <v>14</v>
      </c>
    </row>
    <row r="478" spans="1:20">
      <c r="A478" s="2" t="s">
        <v>179</v>
      </c>
      <c r="B478" s="2" t="s">
        <v>531</v>
      </c>
      <c r="C478" s="1" t="s">
        <v>42</v>
      </c>
      <c r="D478" s="1" t="s">
        <v>43</v>
      </c>
      <c r="E478" s="69"/>
      <c r="F478" s="69"/>
      <c r="G478" s="69"/>
      <c r="H478" s="69"/>
      <c r="I478" s="54">
        <v>659</v>
      </c>
      <c r="J478" s="24">
        <v>188</v>
      </c>
      <c r="K478" s="70">
        <f t="shared" si="98"/>
        <v>0.28528072837632779</v>
      </c>
      <c r="L478" s="24">
        <v>693</v>
      </c>
      <c r="M478" s="24">
        <v>34</v>
      </c>
      <c r="N478" s="110">
        <f t="shared" si="95"/>
        <v>659</v>
      </c>
      <c r="O478" s="51">
        <f t="shared" si="88"/>
        <v>693</v>
      </c>
      <c r="P478" s="51">
        <f t="shared" si="89"/>
        <v>34</v>
      </c>
      <c r="Q478" s="53">
        <f t="shared" si="99"/>
        <v>4.9062049062049064E-2</v>
      </c>
      <c r="R478" s="54"/>
      <c r="S478" s="51">
        <f t="shared" si="96"/>
        <v>659</v>
      </c>
      <c r="T478" s="55">
        <f t="shared" si="97"/>
        <v>0</v>
      </c>
    </row>
    <row r="479" spans="1:20" ht="25.5">
      <c r="A479" s="2" t="s">
        <v>179</v>
      </c>
      <c r="B479" s="2" t="s">
        <v>526</v>
      </c>
      <c r="C479" s="1" t="s">
        <v>60</v>
      </c>
      <c r="D479" s="1" t="s">
        <v>61</v>
      </c>
      <c r="E479" s="69"/>
      <c r="F479" s="69"/>
      <c r="G479" s="69"/>
      <c r="H479" s="69"/>
      <c r="I479" s="54">
        <v>194</v>
      </c>
      <c r="J479" s="24">
        <v>6</v>
      </c>
      <c r="K479" s="70">
        <f t="shared" si="98"/>
        <v>3.0927835051546393E-2</v>
      </c>
      <c r="L479" s="24">
        <v>194</v>
      </c>
      <c r="M479" s="24"/>
      <c r="N479" s="110">
        <f t="shared" si="95"/>
        <v>194</v>
      </c>
      <c r="O479" s="51">
        <f t="shared" si="88"/>
        <v>194</v>
      </c>
      <c r="P479" s="51" t="str">
        <f t="shared" si="89"/>
        <v/>
      </c>
      <c r="Q479" s="53"/>
      <c r="R479" s="54"/>
      <c r="S479" s="51">
        <f t="shared" si="96"/>
        <v>194</v>
      </c>
      <c r="T479" s="55">
        <f t="shared" si="97"/>
        <v>0</v>
      </c>
    </row>
    <row r="480" spans="1:20">
      <c r="A480" s="2" t="s">
        <v>179</v>
      </c>
      <c r="B480" s="2" t="s">
        <v>530</v>
      </c>
      <c r="C480" s="1" t="s">
        <v>64</v>
      </c>
      <c r="D480" s="1" t="s">
        <v>66</v>
      </c>
      <c r="E480" s="69"/>
      <c r="F480" s="69"/>
      <c r="G480" s="69"/>
      <c r="H480" s="69"/>
      <c r="I480" s="54">
        <v>7</v>
      </c>
      <c r="J480" s="24"/>
      <c r="K480" s="70">
        <f t="shared" si="98"/>
        <v>0</v>
      </c>
      <c r="L480" s="24">
        <v>7</v>
      </c>
      <c r="M480" s="24"/>
      <c r="N480" s="110">
        <f t="shared" si="95"/>
        <v>7</v>
      </c>
      <c r="O480" s="51">
        <f t="shared" si="88"/>
        <v>7</v>
      </c>
      <c r="P480" s="51" t="str">
        <f t="shared" si="89"/>
        <v/>
      </c>
      <c r="Q480" s="53"/>
      <c r="R480" s="54">
        <v>0</v>
      </c>
      <c r="S480" s="51">
        <f t="shared" si="96"/>
        <v>7</v>
      </c>
      <c r="T480" s="55">
        <f t="shared" si="97"/>
        <v>0</v>
      </c>
    </row>
    <row r="481" spans="1:20">
      <c r="A481" s="2" t="s">
        <v>179</v>
      </c>
      <c r="B481" s="2" t="s">
        <v>530</v>
      </c>
      <c r="C481" s="1" t="s">
        <v>64</v>
      </c>
      <c r="D481" s="1" t="s">
        <v>71</v>
      </c>
      <c r="E481" s="69"/>
      <c r="F481" s="69"/>
      <c r="G481" s="69"/>
      <c r="H481" s="69"/>
      <c r="I481" s="54">
        <v>5</v>
      </c>
      <c r="J481" s="24"/>
      <c r="K481" s="70">
        <f t="shared" si="98"/>
        <v>0</v>
      </c>
      <c r="L481" s="24">
        <v>6</v>
      </c>
      <c r="M481" s="24"/>
      <c r="N481" s="110">
        <f t="shared" si="95"/>
        <v>5</v>
      </c>
      <c r="O481" s="51">
        <f t="shared" si="88"/>
        <v>6</v>
      </c>
      <c r="P481" s="51" t="str">
        <f t="shared" si="89"/>
        <v/>
      </c>
      <c r="Q481" s="53"/>
      <c r="R481" s="54"/>
      <c r="S481" s="51">
        <f t="shared" si="96"/>
        <v>5</v>
      </c>
      <c r="T481" s="55">
        <f t="shared" si="97"/>
        <v>0</v>
      </c>
    </row>
    <row r="482" spans="1:20">
      <c r="A482" s="2" t="s">
        <v>179</v>
      </c>
      <c r="B482" s="2" t="s">
        <v>528</v>
      </c>
      <c r="C482" s="1" t="s">
        <v>75</v>
      </c>
      <c r="D482" s="1" t="s">
        <v>76</v>
      </c>
      <c r="E482" s="69"/>
      <c r="F482" s="69"/>
      <c r="G482" s="69"/>
      <c r="H482" s="69"/>
      <c r="I482" s="54">
        <v>339</v>
      </c>
      <c r="J482" s="24">
        <v>132</v>
      </c>
      <c r="K482" s="70">
        <f t="shared" si="98"/>
        <v>0.38938053097345132</v>
      </c>
      <c r="L482" s="24">
        <v>339</v>
      </c>
      <c r="M482" s="24"/>
      <c r="N482" s="110">
        <f t="shared" si="95"/>
        <v>339</v>
      </c>
      <c r="O482" s="51">
        <f t="shared" si="88"/>
        <v>339</v>
      </c>
      <c r="P482" s="51" t="str">
        <f t="shared" si="89"/>
        <v/>
      </c>
      <c r="Q482" s="53"/>
      <c r="R482" s="54"/>
      <c r="S482" s="51">
        <f t="shared" si="96"/>
        <v>339</v>
      </c>
      <c r="T482" s="55">
        <f t="shared" si="97"/>
        <v>0</v>
      </c>
    </row>
    <row r="483" spans="1:20">
      <c r="A483" s="2" t="s">
        <v>179</v>
      </c>
      <c r="B483" s="2" t="s">
        <v>528</v>
      </c>
      <c r="C483" s="1" t="s">
        <v>75</v>
      </c>
      <c r="D483" s="1" t="s">
        <v>77</v>
      </c>
      <c r="E483" s="69"/>
      <c r="F483" s="69"/>
      <c r="G483" s="69"/>
      <c r="H483" s="69"/>
      <c r="I483" s="54">
        <v>900</v>
      </c>
      <c r="J483" s="24">
        <v>621</v>
      </c>
      <c r="K483" s="70">
        <f t="shared" si="98"/>
        <v>0.69</v>
      </c>
      <c r="L483" s="24">
        <v>900</v>
      </c>
      <c r="M483" s="24"/>
      <c r="N483" s="110">
        <f t="shared" si="95"/>
        <v>900</v>
      </c>
      <c r="O483" s="51">
        <f t="shared" si="88"/>
        <v>900</v>
      </c>
      <c r="P483" s="51" t="str">
        <f t="shared" si="89"/>
        <v/>
      </c>
      <c r="Q483" s="53"/>
      <c r="R483" s="54">
        <v>8</v>
      </c>
      <c r="S483" s="51">
        <f t="shared" si="96"/>
        <v>908</v>
      </c>
      <c r="T483" s="55">
        <f t="shared" si="97"/>
        <v>8.8888888888888889E-3</v>
      </c>
    </row>
    <row r="484" spans="1:20">
      <c r="A484" s="2" t="s">
        <v>179</v>
      </c>
      <c r="B484" s="2" t="s">
        <v>535</v>
      </c>
      <c r="C484" s="1" t="s">
        <v>87</v>
      </c>
      <c r="D484" s="1" t="s">
        <v>88</v>
      </c>
      <c r="E484" s="69"/>
      <c r="F484" s="69"/>
      <c r="G484" s="69"/>
      <c r="H484" s="69"/>
      <c r="I484" s="54">
        <v>98</v>
      </c>
      <c r="J484" s="24">
        <v>24</v>
      </c>
      <c r="K484" s="70">
        <f t="shared" si="98"/>
        <v>0.24489795918367346</v>
      </c>
      <c r="L484" s="24">
        <v>98</v>
      </c>
      <c r="M484" s="24"/>
      <c r="N484" s="110">
        <f t="shared" si="95"/>
        <v>98</v>
      </c>
      <c r="O484" s="51">
        <f t="shared" si="88"/>
        <v>98</v>
      </c>
      <c r="P484" s="51" t="str">
        <f t="shared" si="89"/>
        <v/>
      </c>
      <c r="Q484" s="53"/>
      <c r="R484" s="54"/>
      <c r="S484" s="51">
        <f t="shared" si="96"/>
        <v>98</v>
      </c>
      <c r="T484" s="55">
        <f t="shared" si="97"/>
        <v>0</v>
      </c>
    </row>
    <row r="485" spans="1:20">
      <c r="A485" s="2" t="s">
        <v>179</v>
      </c>
      <c r="B485" s="2" t="s">
        <v>535</v>
      </c>
      <c r="C485" s="1" t="s">
        <v>87</v>
      </c>
      <c r="D485" s="1" t="s">
        <v>89</v>
      </c>
      <c r="E485" s="69"/>
      <c r="F485" s="69"/>
      <c r="G485" s="69"/>
      <c r="H485" s="69"/>
      <c r="I485" s="54">
        <v>15</v>
      </c>
      <c r="J485" s="24">
        <v>5</v>
      </c>
      <c r="K485" s="70">
        <f t="shared" si="98"/>
        <v>0.33333333333333331</v>
      </c>
      <c r="L485" s="24">
        <v>16</v>
      </c>
      <c r="M485" s="24">
        <v>1</v>
      </c>
      <c r="N485" s="110">
        <f t="shared" si="95"/>
        <v>15</v>
      </c>
      <c r="O485" s="51">
        <f t="shared" si="88"/>
        <v>16</v>
      </c>
      <c r="P485" s="51">
        <f t="shared" si="89"/>
        <v>1</v>
      </c>
      <c r="Q485" s="53">
        <f t="shared" si="99"/>
        <v>6.25E-2</v>
      </c>
      <c r="R485" s="54"/>
      <c r="S485" s="51">
        <f t="shared" si="96"/>
        <v>15</v>
      </c>
      <c r="T485" s="55">
        <f t="shared" si="97"/>
        <v>0</v>
      </c>
    </row>
    <row r="486" spans="1:20">
      <c r="A486" s="2" t="s">
        <v>179</v>
      </c>
      <c r="B486" s="2" t="s">
        <v>535</v>
      </c>
      <c r="C486" s="1" t="s">
        <v>87</v>
      </c>
      <c r="D486" s="1" t="s">
        <v>90</v>
      </c>
      <c r="E486" s="69">
        <v>1</v>
      </c>
      <c r="F486" s="69"/>
      <c r="G486" s="69"/>
      <c r="H486" s="69"/>
      <c r="I486" s="54">
        <v>205</v>
      </c>
      <c r="J486" s="24"/>
      <c r="K486" s="70">
        <f t="shared" si="98"/>
        <v>0</v>
      </c>
      <c r="L486" s="24">
        <v>205</v>
      </c>
      <c r="M486" s="24"/>
      <c r="N486" s="110">
        <f t="shared" si="95"/>
        <v>206</v>
      </c>
      <c r="O486" s="51">
        <f t="shared" si="88"/>
        <v>205</v>
      </c>
      <c r="P486" s="51" t="str">
        <f t="shared" si="89"/>
        <v/>
      </c>
      <c r="Q486" s="53"/>
      <c r="R486" s="54"/>
      <c r="S486" s="51">
        <f t="shared" si="96"/>
        <v>206</v>
      </c>
      <c r="T486" s="55">
        <f t="shared" si="97"/>
        <v>0</v>
      </c>
    </row>
    <row r="487" spans="1:20">
      <c r="A487" s="2" t="s">
        <v>179</v>
      </c>
      <c r="B487" s="2" t="s">
        <v>535</v>
      </c>
      <c r="C487" s="1" t="s">
        <v>87</v>
      </c>
      <c r="D487" s="1" t="s">
        <v>91</v>
      </c>
      <c r="E487" s="69"/>
      <c r="F487" s="69"/>
      <c r="G487" s="69"/>
      <c r="H487" s="69"/>
      <c r="I487" s="54">
        <v>74</v>
      </c>
      <c r="J487" s="24">
        <v>10</v>
      </c>
      <c r="K487" s="70">
        <f t="shared" si="98"/>
        <v>0.13513513513513514</v>
      </c>
      <c r="L487" s="24">
        <v>74</v>
      </c>
      <c r="M487" s="24"/>
      <c r="N487" s="110">
        <f t="shared" si="95"/>
        <v>74</v>
      </c>
      <c r="O487" s="51">
        <f t="shared" si="88"/>
        <v>74</v>
      </c>
      <c r="P487" s="51" t="str">
        <f t="shared" si="89"/>
        <v/>
      </c>
      <c r="Q487" s="53"/>
      <c r="R487" s="54"/>
      <c r="S487" s="51">
        <f t="shared" si="96"/>
        <v>74</v>
      </c>
      <c r="T487" s="55">
        <f t="shared" si="97"/>
        <v>0</v>
      </c>
    </row>
    <row r="488" spans="1:20">
      <c r="A488" s="2" t="s">
        <v>179</v>
      </c>
      <c r="B488" s="2" t="s">
        <v>530</v>
      </c>
      <c r="C488" s="1" t="s">
        <v>98</v>
      </c>
      <c r="D488" s="1" t="s">
        <v>99</v>
      </c>
      <c r="E488" s="69"/>
      <c r="F488" s="69"/>
      <c r="G488" s="69"/>
      <c r="H488" s="69"/>
      <c r="I488" s="54">
        <v>16</v>
      </c>
      <c r="J488" s="24"/>
      <c r="K488" s="70">
        <f t="shared" si="98"/>
        <v>0</v>
      </c>
      <c r="L488" s="24">
        <v>16</v>
      </c>
      <c r="M488" s="24"/>
      <c r="N488" s="110">
        <f t="shared" si="95"/>
        <v>16</v>
      </c>
      <c r="O488" s="51">
        <f t="shared" si="88"/>
        <v>16</v>
      </c>
      <c r="P488" s="51" t="str">
        <f t="shared" si="89"/>
        <v/>
      </c>
      <c r="Q488" s="53"/>
      <c r="R488" s="54"/>
      <c r="S488" s="51">
        <f t="shared" si="96"/>
        <v>16</v>
      </c>
      <c r="T488" s="55">
        <f t="shared" si="97"/>
        <v>0</v>
      </c>
    </row>
    <row r="489" spans="1:20">
      <c r="A489" s="2" t="s">
        <v>179</v>
      </c>
      <c r="B489" s="2" t="s">
        <v>534</v>
      </c>
      <c r="C489" s="1" t="s">
        <v>100</v>
      </c>
      <c r="D489" s="1" t="s">
        <v>101</v>
      </c>
      <c r="E489" s="69"/>
      <c r="F489" s="69"/>
      <c r="G489" s="69"/>
      <c r="H489" s="69"/>
      <c r="I489" s="54">
        <v>9437</v>
      </c>
      <c r="J489" s="24"/>
      <c r="K489" s="70">
        <f t="shared" si="98"/>
        <v>0</v>
      </c>
      <c r="L489" s="24">
        <v>9816</v>
      </c>
      <c r="M489" s="24">
        <v>374</v>
      </c>
      <c r="N489" s="110">
        <f t="shared" si="95"/>
        <v>9437</v>
      </c>
      <c r="O489" s="51">
        <f t="shared" si="88"/>
        <v>9816</v>
      </c>
      <c r="P489" s="51">
        <f t="shared" si="89"/>
        <v>374</v>
      </c>
      <c r="Q489" s="53">
        <f t="shared" si="99"/>
        <v>3.8101059494702529E-2</v>
      </c>
      <c r="R489" s="54"/>
      <c r="S489" s="51">
        <f t="shared" si="96"/>
        <v>9437</v>
      </c>
      <c r="T489" s="55">
        <f t="shared" si="97"/>
        <v>0</v>
      </c>
    </row>
    <row r="490" spans="1:20">
      <c r="A490" s="2" t="s">
        <v>179</v>
      </c>
      <c r="B490" s="2" t="s">
        <v>534</v>
      </c>
      <c r="C490" s="1" t="s">
        <v>100</v>
      </c>
      <c r="D490" s="1" t="s">
        <v>103</v>
      </c>
      <c r="E490" s="69"/>
      <c r="F490" s="69"/>
      <c r="G490" s="69"/>
      <c r="H490" s="69"/>
      <c r="I490" s="54">
        <v>1688</v>
      </c>
      <c r="J490" s="24">
        <v>60</v>
      </c>
      <c r="K490" s="70">
        <f t="shared" si="98"/>
        <v>3.5545023696682464E-2</v>
      </c>
      <c r="L490" s="24">
        <v>1722</v>
      </c>
      <c r="M490" s="24">
        <v>12</v>
      </c>
      <c r="N490" s="110">
        <f t="shared" si="95"/>
        <v>1688</v>
      </c>
      <c r="O490" s="51">
        <f t="shared" si="88"/>
        <v>1722</v>
      </c>
      <c r="P490" s="51">
        <f t="shared" si="89"/>
        <v>12</v>
      </c>
      <c r="Q490" s="53">
        <f t="shared" si="99"/>
        <v>6.9686411149825784E-3</v>
      </c>
      <c r="R490" s="54"/>
      <c r="S490" s="51">
        <f t="shared" si="96"/>
        <v>1688</v>
      </c>
      <c r="T490" s="55">
        <f t="shared" si="97"/>
        <v>0</v>
      </c>
    </row>
    <row r="491" spans="1:20">
      <c r="A491" s="2" t="s">
        <v>179</v>
      </c>
      <c r="B491" s="2" t="s">
        <v>534</v>
      </c>
      <c r="C491" s="1" t="s">
        <v>100</v>
      </c>
      <c r="D491" s="1" t="s">
        <v>104</v>
      </c>
      <c r="E491" s="69"/>
      <c r="F491" s="69"/>
      <c r="G491" s="69"/>
      <c r="H491" s="69"/>
      <c r="I491" s="54">
        <v>6416</v>
      </c>
      <c r="J491" s="24">
        <v>197</v>
      </c>
      <c r="K491" s="70">
        <f t="shared" si="98"/>
        <v>3.0704488778054862E-2</v>
      </c>
      <c r="L491" s="24">
        <v>6706</v>
      </c>
      <c r="M491" s="24">
        <v>239</v>
      </c>
      <c r="N491" s="110">
        <f t="shared" si="95"/>
        <v>6416</v>
      </c>
      <c r="O491" s="51">
        <f t="shared" si="88"/>
        <v>6706</v>
      </c>
      <c r="P491" s="51">
        <f t="shared" si="89"/>
        <v>239</v>
      </c>
      <c r="Q491" s="53">
        <f t="shared" si="99"/>
        <v>3.5639725618848789E-2</v>
      </c>
      <c r="R491" s="54"/>
      <c r="S491" s="51">
        <f t="shared" si="96"/>
        <v>6416</v>
      </c>
      <c r="T491" s="55">
        <f t="shared" si="97"/>
        <v>0</v>
      </c>
    </row>
    <row r="492" spans="1:20" ht="38.25">
      <c r="A492" s="2" t="s">
        <v>179</v>
      </c>
      <c r="B492" s="2" t="s">
        <v>529</v>
      </c>
      <c r="C492" s="1" t="s">
        <v>114</v>
      </c>
      <c r="D492" s="1" t="s">
        <v>116</v>
      </c>
      <c r="E492" s="69"/>
      <c r="F492" s="69"/>
      <c r="G492" s="69"/>
      <c r="H492" s="69"/>
      <c r="I492" s="54">
        <v>410</v>
      </c>
      <c r="J492" s="24">
        <v>153</v>
      </c>
      <c r="K492" s="70">
        <f t="shared" si="98"/>
        <v>0.37317073170731707</v>
      </c>
      <c r="L492" s="24">
        <v>736</v>
      </c>
      <c r="M492" s="24">
        <v>326</v>
      </c>
      <c r="N492" s="110">
        <f t="shared" si="95"/>
        <v>410</v>
      </c>
      <c r="O492" s="51">
        <f t="shared" si="88"/>
        <v>736</v>
      </c>
      <c r="P492" s="51">
        <f t="shared" si="89"/>
        <v>326</v>
      </c>
      <c r="Q492" s="53">
        <f t="shared" si="99"/>
        <v>0.44293478260869568</v>
      </c>
      <c r="R492" s="54"/>
      <c r="S492" s="51">
        <f t="shared" si="96"/>
        <v>410</v>
      </c>
      <c r="T492" s="55">
        <f t="shared" si="97"/>
        <v>0</v>
      </c>
    </row>
    <row r="493" spans="1:20">
      <c r="A493" s="2" t="s">
        <v>179</v>
      </c>
      <c r="B493" s="2" t="s">
        <v>526</v>
      </c>
      <c r="C493" s="1" t="s">
        <v>121</v>
      </c>
      <c r="D493" s="1" t="s">
        <v>122</v>
      </c>
      <c r="E493" s="69"/>
      <c r="F493" s="69"/>
      <c r="G493" s="69"/>
      <c r="H493" s="69"/>
      <c r="I493" s="54">
        <v>14</v>
      </c>
      <c r="J493" s="24"/>
      <c r="K493" s="70">
        <f t="shared" si="98"/>
        <v>0</v>
      </c>
      <c r="L493" s="24">
        <v>14</v>
      </c>
      <c r="M493" s="24"/>
      <c r="N493" s="110">
        <f t="shared" si="95"/>
        <v>14</v>
      </c>
      <c r="O493" s="51">
        <f t="shared" si="88"/>
        <v>14</v>
      </c>
      <c r="P493" s="51" t="str">
        <f t="shared" si="89"/>
        <v/>
      </c>
      <c r="Q493" s="53"/>
      <c r="R493" s="54">
        <v>1</v>
      </c>
      <c r="S493" s="51">
        <f t="shared" si="96"/>
        <v>15</v>
      </c>
      <c r="T493" s="55">
        <f t="shared" si="97"/>
        <v>7.1428571428571425E-2</v>
      </c>
    </row>
    <row r="494" spans="1:20">
      <c r="A494" s="2" t="s">
        <v>179</v>
      </c>
      <c r="B494" s="2" t="s">
        <v>537</v>
      </c>
      <c r="C494" s="1" t="s">
        <v>123</v>
      </c>
      <c r="D494" s="1" t="s">
        <v>124</v>
      </c>
      <c r="E494" s="69"/>
      <c r="F494" s="69"/>
      <c r="G494" s="69"/>
      <c r="H494" s="69"/>
      <c r="I494" s="54">
        <v>206</v>
      </c>
      <c r="J494" s="24">
        <v>41</v>
      </c>
      <c r="K494" s="70">
        <f t="shared" si="98"/>
        <v>0.19902912621359223</v>
      </c>
      <c r="L494" s="24">
        <v>212</v>
      </c>
      <c r="M494" s="24">
        <v>6</v>
      </c>
      <c r="N494" s="110">
        <f t="shared" si="95"/>
        <v>206</v>
      </c>
      <c r="O494" s="51">
        <f t="shared" si="88"/>
        <v>212</v>
      </c>
      <c r="P494" s="51">
        <f t="shared" si="89"/>
        <v>6</v>
      </c>
      <c r="Q494" s="53">
        <f t="shared" si="99"/>
        <v>2.8301886792452831E-2</v>
      </c>
      <c r="R494" s="54"/>
      <c r="S494" s="51">
        <f t="shared" si="96"/>
        <v>206</v>
      </c>
      <c r="T494" s="55">
        <f t="shared" si="97"/>
        <v>0</v>
      </c>
    </row>
    <row r="495" spans="1:20">
      <c r="A495" s="2" t="s">
        <v>179</v>
      </c>
      <c r="B495" s="2" t="s">
        <v>528</v>
      </c>
      <c r="C495" s="1" t="s">
        <v>125</v>
      </c>
      <c r="D495" s="1" t="s">
        <v>126</v>
      </c>
      <c r="E495" s="69">
        <v>1</v>
      </c>
      <c r="F495" s="69"/>
      <c r="G495" s="69"/>
      <c r="H495" s="69"/>
      <c r="I495" s="54">
        <v>1112</v>
      </c>
      <c r="J495" s="24"/>
      <c r="K495" s="70">
        <f t="shared" si="98"/>
        <v>0</v>
      </c>
      <c r="L495" s="24">
        <v>1124</v>
      </c>
      <c r="M495" s="24">
        <v>9</v>
      </c>
      <c r="N495" s="110">
        <f t="shared" si="95"/>
        <v>1113</v>
      </c>
      <c r="O495" s="51">
        <f t="shared" si="88"/>
        <v>1124</v>
      </c>
      <c r="P495" s="51">
        <f t="shared" si="89"/>
        <v>9</v>
      </c>
      <c r="Q495" s="53">
        <f t="shared" si="99"/>
        <v>8.0071174377224202E-3</v>
      </c>
      <c r="R495" s="54">
        <v>3</v>
      </c>
      <c r="S495" s="51">
        <f t="shared" si="96"/>
        <v>1116</v>
      </c>
      <c r="T495" s="55">
        <f t="shared" si="97"/>
        <v>2.6978417266187052E-3</v>
      </c>
    </row>
    <row r="496" spans="1:20">
      <c r="A496" s="2" t="s">
        <v>179</v>
      </c>
      <c r="B496" s="2" t="s">
        <v>528</v>
      </c>
      <c r="C496" s="1" t="s">
        <v>127</v>
      </c>
      <c r="D496" s="1" t="s">
        <v>129</v>
      </c>
      <c r="E496" s="69"/>
      <c r="F496" s="69"/>
      <c r="G496" s="69"/>
      <c r="H496" s="69"/>
      <c r="I496" s="54">
        <v>2</v>
      </c>
      <c r="J496" s="24"/>
      <c r="K496" s="70">
        <f t="shared" si="98"/>
        <v>0</v>
      </c>
      <c r="L496" s="24">
        <v>2</v>
      </c>
      <c r="M496" s="24"/>
      <c r="N496" s="110">
        <f t="shared" si="95"/>
        <v>2</v>
      </c>
      <c r="O496" s="51">
        <f t="shared" si="88"/>
        <v>2</v>
      </c>
      <c r="P496" s="51" t="str">
        <f t="shared" si="89"/>
        <v/>
      </c>
      <c r="Q496" s="53"/>
      <c r="R496" s="54"/>
      <c r="S496" s="51">
        <f t="shared" si="96"/>
        <v>2</v>
      </c>
      <c r="T496" s="55">
        <f t="shared" si="97"/>
        <v>0</v>
      </c>
    </row>
    <row r="497" spans="1:20">
      <c r="A497" s="2" t="s">
        <v>179</v>
      </c>
      <c r="B497" s="2" t="s">
        <v>528</v>
      </c>
      <c r="C497" s="1" t="s">
        <v>130</v>
      </c>
      <c r="D497" s="1" t="s">
        <v>131</v>
      </c>
      <c r="E497" s="69"/>
      <c r="F497" s="69"/>
      <c r="G497" s="69"/>
      <c r="H497" s="69"/>
      <c r="I497" s="54">
        <v>1</v>
      </c>
      <c r="J497" s="24"/>
      <c r="K497" s="70">
        <f t="shared" si="98"/>
        <v>0</v>
      </c>
      <c r="L497" s="24">
        <v>1</v>
      </c>
      <c r="M497" s="24"/>
      <c r="N497" s="110">
        <f t="shared" si="95"/>
        <v>1</v>
      </c>
      <c r="O497" s="51">
        <f t="shared" si="88"/>
        <v>1</v>
      </c>
      <c r="P497" s="51" t="str">
        <f t="shared" si="89"/>
        <v/>
      </c>
      <c r="Q497" s="53"/>
      <c r="R497" s="54"/>
      <c r="S497" s="51">
        <f t="shared" si="96"/>
        <v>1</v>
      </c>
      <c r="T497" s="55">
        <f t="shared" si="97"/>
        <v>0</v>
      </c>
    </row>
    <row r="498" spans="1:20">
      <c r="A498" s="2" t="s">
        <v>179</v>
      </c>
      <c r="B498" s="2" t="s">
        <v>527</v>
      </c>
      <c r="C498" s="1" t="s">
        <v>138</v>
      </c>
      <c r="D498" s="1" t="s">
        <v>139</v>
      </c>
      <c r="E498" s="69"/>
      <c r="F498" s="69"/>
      <c r="G498" s="69"/>
      <c r="H498" s="69"/>
      <c r="I498" s="54">
        <v>1864</v>
      </c>
      <c r="J498" s="24">
        <v>497</v>
      </c>
      <c r="K498" s="70">
        <f t="shared" si="98"/>
        <v>0.26663090128755362</v>
      </c>
      <c r="L498" s="24">
        <v>2046</v>
      </c>
      <c r="M498" s="24">
        <v>182</v>
      </c>
      <c r="N498" s="110">
        <f t="shared" si="95"/>
        <v>1864</v>
      </c>
      <c r="O498" s="51">
        <f t="shared" si="88"/>
        <v>2046</v>
      </c>
      <c r="P498" s="51">
        <f t="shared" si="89"/>
        <v>182</v>
      </c>
      <c r="Q498" s="53">
        <f t="shared" si="99"/>
        <v>8.8954056695992184E-2</v>
      </c>
      <c r="R498" s="54">
        <v>3</v>
      </c>
      <c r="S498" s="51">
        <f t="shared" si="96"/>
        <v>1867</v>
      </c>
      <c r="T498" s="55">
        <f t="shared" si="97"/>
        <v>1.6094420600858369E-3</v>
      </c>
    </row>
    <row r="499" spans="1:20">
      <c r="A499" s="2" t="s">
        <v>179</v>
      </c>
      <c r="B499" s="2" t="s">
        <v>527</v>
      </c>
      <c r="C499" s="1" t="s">
        <v>138</v>
      </c>
      <c r="D499" s="1" t="s">
        <v>140</v>
      </c>
      <c r="E499" s="69">
        <v>2</v>
      </c>
      <c r="F499" s="69"/>
      <c r="G499" s="69">
        <v>2</v>
      </c>
      <c r="H499" s="69"/>
      <c r="I499" s="54">
        <v>3058</v>
      </c>
      <c r="J499" s="24">
        <v>1086</v>
      </c>
      <c r="K499" s="70">
        <f t="shared" si="98"/>
        <v>0.35513407455853502</v>
      </c>
      <c r="L499" s="24">
        <v>3523</v>
      </c>
      <c r="M499" s="24">
        <v>465</v>
      </c>
      <c r="N499" s="110">
        <f t="shared" si="95"/>
        <v>3060</v>
      </c>
      <c r="O499" s="51">
        <f t="shared" si="88"/>
        <v>3525</v>
      </c>
      <c r="P499" s="51">
        <f t="shared" si="89"/>
        <v>465</v>
      </c>
      <c r="Q499" s="53">
        <f t="shared" si="99"/>
        <v>0.13191489361702127</v>
      </c>
      <c r="R499" s="54">
        <v>107</v>
      </c>
      <c r="S499" s="51">
        <f t="shared" si="96"/>
        <v>3167</v>
      </c>
      <c r="T499" s="55">
        <f t="shared" si="97"/>
        <v>3.4990189666448658E-2</v>
      </c>
    </row>
    <row r="500" spans="1:20">
      <c r="A500" s="2" t="s">
        <v>179</v>
      </c>
      <c r="B500" s="2" t="s">
        <v>529</v>
      </c>
      <c r="C500" s="1" t="s">
        <v>150</v>
      </c>
      <c r="D500" s="1" t="s">
        <v>151</v>
      </c>
      <c r="E500" s="69"/>
      <c r="F500" s="69"/>
      <c r="G500" s="69"/>
      <c r="H500" s="69"/>
      <c r="I500" s="54">
        <v>465</v>
      </c>
      <c r="J500" s="24"/>
      <c r="K500" s="70">
        <f t="shared" si="98"/>
        <v>0</v>
      </c>
      <c r="L500" s="24">
        <v>910</v>
      </c>
      <c r="M500" s="24">
        <v>453</v>
      </c>
      <c r="N500" s="110">
        <f t="shared" si="95"/>
        <v>465</v>
      </c>
      <c r="O500" s="51">
        <f t="shared" si="88"/>
        <v>910</v>
      </c>
      <c r="P500" s="51">
        <f t="shared" si="89"/>
        <v>453</v>
      </c>
      <c r="Q500" s="53">
        <f t="shared" si="99"/>
        <v>0.49780219780219781</v>
      </c>
      <c r="R500" s="54"/>
      <c r="S500" s="51">
        <f t="shared" si="96"/>
        <v>465</v>
      </c>
      <c r="T500" s="55">
        <f t="shared" si="97"/>
        <v>0</v>
      </c>
    </row>
    <row r="501" spans="1:20">
      <c r="A501" s="2" t="s">
        <v>179</v>
      </c>
      <c r="B501" s="2" t="s">
        <v>528</v>
      </c>
      <c r="C501" s="1" t="s">
        <v>154</v>
      </c>
      <c r="D501" s="1" t="s">
        <v>155</v>
      </c>
      <c r="E501" s="69"/>
      <c r="F501" s="69"/>
      <c r="G501" s="69"/>
      <c r="H501" s="69"/>
      <c r="I501" s="54">
        <v>1</v>
      </c>
      <c r="J501" s="24"/>
      <c r="K501" s="70">
        <f t="shared" si="98"/>
        <v>0</v>
      </c>
      <c r="L501" s="24">
        <v>1</v>
      </c>
      <c r="M501" s="24"/>
      <c r="N501" s="110">
        <f t="shared" si="95"/>
        <v>1</v>
      </c>
      <c r="O501" s="51">
        <f t="shared" si="88"/>
        <v>1</v>
      </c>
      <c r="P501" s="51" t="str">
        <f t="shared" si="89"/>
        <v/>
      </c>
      <c r="Q501" s="53"/>
      <c r="R501" s="54"/>
      <c r="S501" s="51">
        <f t="shared" si="96"/>
        <v>1</v>
      </c>
      <c r="T501" s="55">
        <f t="shared" si="97"/>
        <v>0</v>
      </c>
    </row>
    <row r="502" spans="1:20" ht="51">
      <c r="A502" s="2" t="s">
        <v>179</v>
      </c>
      <c r="B502" s="2" t="s">
        <v>526</v>
      </c>
      <c r="C502" s="1" t="s">
        <v>156</v>
      </c>
      <c r="D502" s="1" t="s">
        <v>157</v>
      </c>
      <c r="E502" s="69"/>
      <c r="F502" s="69"/>
      <c r="G502" s="69"/>
      <c r="H502" s="69"/>
      <c r="I502" s="54">
        <v>73</v>
      </c>
      <c r="J502" s="24">
        <v>73</v>
      </c>
      <c r="K502" s="70">
        <f t="shared" si="98"/>
        <v>1</v>
      </c>
      <c r="L502" s="24">
        <v>74</v>
      </c>
      <c r="M502" s="24">
        <v>1</v>
      </c>
      <c r="N502" s="110">
        <f t="shared" si="95"/>
        <v>73</v>
      </c>
      <c r="O502" s="51">
        <f t="shared" si="88"/>
        <v>74</v>
      </c>
      <c r="P502" s="51">
        <f t="shared" si="89"/>
        <v>1</v>
      </c>
      <c r="Q502" s="53">
        <f t="shared" si="99"/>
        <v>1.3513513513513514E-2</v>
      </c>
      <c r="R502" s="54">
        <v>273</v>
      </c>
      <c r="S502" s="51">
        <f t="shared" si="96"/>
        <v>346</v>
      </c>
      <c r="T502" s="55">
        <f t="shared" si="97"/>
        <v>3.7397260273972601</v>
      </c>
    </row>
    <row r="503" spans="1:20" ht="51">
      <c r="A503" s="2" t="s">
        <v>179</v>
      </c>
      <c r="B503" s="2" t="s">
        <v>526</v>
      </c>
      <c r="C503" s="1" t="s">
        <v>156</v>
      </c>
      <c r="D503" s="1" t="s">
        <v>158</v>
      </c>
      <c r="E503" s="69"/>
      <c r="F503" s="69"/>
      <c r="G503" s="69"/>
      <c r="H503" s="69"/>
      <c r="I503" s="54">
        <v>729</v>
      </c>
      <c r="J503" s="24">
        <v>512</v>
      </c>
      <c r="K503" s="70">
        <f t="shared" si="98"/>
        <v>0.7023319615912208</v>
      </c>
      <c r="L503" s="24">
        <v>731</v>
      </c>
      <c r="M503" s="24">
        <v>2</v>
      </c>
      <c r="N503" s="110">
        <f t="shared" si="95"/>
        <v>729</v>
      </c>
      <c r="O503" s="51">
        <f t="shared" si="88"/>
        <v>731</v>
      </c>
      <c r="P503" s="51">
        <f t="shared" si="89"/>
        <v>2</v>
      </c>
      <c r="Q503" s="53">
        <f t="shared" si="99"/>
        <v>2.7359781121751026E-3</v>
      </c>
      <c r="R503" s="54">
        <v>1246</v>
      </c>
      <c r="S503" s="51">
        <f t="shared" si="96"/>
        <v>1975</v>
      </c>
      <c r="T503" s="55">
        <f t="shared" si="97"/>
        <v>1.7091906721536352</v>
      </c>
    </row>
    <row r="504" spans="1:20">
      <c r="A504" s="2" t="s">
        <v>179</v>
      </c>
      <c r="B504" s="2" t="s">
        <v>528</v>
      </c>
      <c r="C504" s="1" t="s">
        <v>159</v>
      </c>
      <c r="D504" s="1" t="s">
        <v>163</v>
      </c>
      <c r="E504" s="69"/>
      <c r="F504" s="69"/>
      <c r="G504" s="69"/>
      <c r="H504" s="69"/>
      <c r="I504" s="54">
        <v>13</v>
      </c>
      <c r="J504" s="24">
        <v>6</v>
      </c>
      <c r="K504" s="70">
        <f t="shared" si="98"/>
        <v>0.46153846153846156</v>
      </c>
      <c r="L504" s="24">
        <v>14</v>
      </c>
      <c r="M504" s="24">
        <v>1</v>
      </c>
      <c r="N504" s="110">
        <f t="shared" si="95"/>
        <v>13</v>
      </c>
      <c r="O504" s="51">
        <f t="shared" ref="O504:P521" si="100">IF(SUM(G504,L504)&gt;0,SUM(G504,L504),"")</f>
        <v>14</v>
      </c>
      <c r="P504" s="51">
        <f t="shared" si="100"/>
        <v>1</v>
      </c>
      <c r="Q504" s="53">
        <f t="shared" si="99"/>
        <v>7.1428571428571425E-2</v>
      </c>
      <c r="R504" s="54"/>
      <c r="S504" s="51">
        <f t="shared" si="96"/>
        <v>13</v>
      </c>
      <c r="T504" s="55">
        <f t="shared" si="97"/>
        <v>0</v>
      </c>
    </row>
    <row r="505" spans="1:20">
      <c r="A505" s="2" t="s">
        <v>179</v>
      </c>
      <c r="B505" s="2" t="s">
        <v>531</v>
      </c>
      <c r="C505" s="1" t="s">
        <v>166</v>
      </c>
      <c r="D505" s="1" t="s">
        <v>167</v>
      </c>
      <c r="E505" s="69"/>
      <c r="F505" s="69"/>
      <c r="G505" s="69"/>
      <c r="H505" s="69"/>
      <c r="I505" s="54">
        <v>5071</v>
      </c>
      <c r="J505" s="24">
        <v>479</v>
      </c>
      <c r="K505" s="70">
        <f t="shared" si="98"/>
        <v>9.4458686649576018E-2</v>
      </c>
      <c r="L505" s="24">
        <v>6446</v>
      </c>
      <c r="M505" s="24">
        <v>1375</v>
      </c>
      <c r="N505" s="110">
        <f t="shared" si="95"/>
        <v>5071</v>
      </c>
      <c r="O505" s="51">
        <f t="shared" si="100"/>
        <v>6446</v>
      </c>
      <c r="P505" s="51">
        <f t="shared" si="100"/>
        <v>1375</v>
      </c>
      <c r="Q505" s="53">
        <f t="shared" si="99"/>
        <v>0.21331058020477817</v>
      </c>
      <c r="R505" s="54"/>
      <c r="S505" s="51">
        <f t="shared" si="96"/>
        <v>5071</v>
      </c>
      <c r="T505" s="55">
        <f t="shared" si="97"/>
        <v>0</v>
      </c>
    </row>
    <row r="506" spans="1:20">
      <c r="A506" s="2" t="s">
        <v>179</v>
      </c>
      <c r="B506" s="2" t="s">
        <v>528</v>
      </c>
      <c r="C506" s="1" t="s">
        <v>168</v>
      </c>
      <c r="D506" s="1" t="s">
        <v>169</v>
      </c>
      <c r="E506" s="69"/>
      <c r="F506" s="69"/>
      <c r="G506" s="69"/>
      <c r="H506" s="69"/>
      <c r="I506" s="54">
        <v>5</v>
      </c>
      <c r="J506" s="24"/>
      <c r="K506" s="70">
        <f t="shared" si="98"/>
        <v>0</v>
      </c>
      <c r="L506" s="24">
        <v>5</v>
      </c>
      <c r="M506" s="24"/>
      <c r="N506" s="110">
        <f t="shared" si="95"/>
        <v>5</v>
      </c>
      <c r="O506" s="51">
        <f t="shared" si="100"/>
        <v>5</v>
      </c>
      <c r="P506" s="51" t="str">
        <f t="shared" si="100"/>
        <v/>
      </c>
      <c r="Q506" s="53"/>
      <c r="R506" s="54"/>
      <c r="S506" s="51">
        <f t="shared" si="96"/>
        <v>5</v>
      </c>
      <c r="T506" s="55">
        <f t="shared" si="97"/>
        <v>0</v>
      </c>
    </row>
    <row r="507" spans="1:20">
      <c r="A507" s="2" t="s">
        <v>179</v>
      </c>
      <c r="B507" s="2" t="s">
        <v>528</v>
      </c>
      <c r="C507" s="1" t="s">
        <v>168</v>
      </c>
      <c r="D507" s="1" t="s">
        <v>171</v>
      </c>
      <c r="E507" s="69"/>
      <c r="F507" s="69"/>
      <c r="G507" s="69"/>
      <c r="H507" s="69"/>
      <c r="I507" s="54">
        <v>34</v>
      </c>
      <c r="J507" s="24">
        <v>19</v>
      </c>
      <c r="K507" s="70">
        <f t="shared" si="98"/>
        <v>0.55882352941176472</v>
      </c>
      <c r="L507" s="24">
        <v>34</v>
      </c>
      <c r="M507" s="24"/>
      <c r="N507" s="110">
        <f t="shared" si="95"/>
        <v>34</v>
      </c>
      <c r="O507" s="51">
        <f t="shared" si="100"/>
        <v>34</v>
      </c>
      <c r="P507" s="51" t="str">
        <f t="shared" si="100"/>
        <v/>
      </c>
      <c r="Q507" s="53"/>
      <c r="R507" s="54"/>
      <c r="S507" s="51">
        <f t="shared" si="96"/>
        <v>34</v>
      </c>
      <c r="T507" s="55">
        <f t="shared" si="97"/>
        <v>0</v>
      </c>
    </row>
    <row r="508" spans="1:20">
      <c r="A508" s="2" t="s">
        <v>179</v>
      </c>
      <c r="B508" s="2" t="s">
        <v>528</v>
      </c>
      <c r="C508" s="1" t="s">
        <v>168</v>
      </c>
      <c r="D508" s="1" t="s">
        <v>173</v>
      </c>
      <c r="E508" s="69"/>
      <c r="F508" s="69"/>
      <c r="G508" s="69"/>
      <c r="H508" s="69"/>
      <c r="I508" s="54">
        <v>16</v>
      </c>
      <c r="J508" s="24">
        <v>21</v>
      </c>
      <c r="K508" s="70">
        <f t="shared" si="98"/>
        <v>1.3125</v>
      </c>
      <c r="L508" s="24">
        <v>46</v>
      </c>
      <c r="M508" s="24"/>
      <c r="N508" s="110">
        <f t="shared" si="95"/>
        <v>16</v>
      </c>
      <c r="O508" s="51">
        <f t="shared" si="100"/>
        <v>46</v>
      </c>
      <c r="P508" s="51" t="str">
        <f t="shared" si="100"/>
        <v/>
      </c>
      <c r="Q508" s="53"/>
      <c r="R508" s="54">
        <v>30</v>
      </c>
      <c r="S508" s="51">
        <f t="shared" si="96"/>
        <v>46</v>
      </c>
      <c r="T508" s="55">
        <f t="shared" si="97"/>
        <v>1.875</v>
      </c>
    </row>
    <row r="509" spans="1:20">
      <c r="A509" s="2" t="s">
        <v>179</v>
      </c>
      <c r="B509" s="2" t="s">
        <v>528</v>
      </c>
      <c r="C509" s="1" t="s">
        <v>168</v>
      </c>
      <c r="D509" s="1" t="s">
        <v>174</v>
      </c>
      <c r="E509" s="69"/>
      <c r="F509" s="69"/>
      <c r="G509" s="69"/>
      <c r="H509" s="69"/>
      <c r="I509" s="54">
        <v>4</v>
      </c>
      <c r="J509" s="24"/>
      <c r="K509" s="70">
        <f t="shared" si="98"/>
        <v>0</v>
      </c>
      <c r="L509" s="24">
        <v>4</v>
      </c>
      <c r="M509" s="24"/>
      <c r="N509" s="110">
        <f t="shared" si="95"/>
        <v>4</v>
      </c>
      <c r="O509" s="51">
        <f t="shared" si="100"/>
        <v>4</v>
      </c>
      <c r="P509" s="51" t="str">
        <f t="shared" si="100"/>
        <v/>
      </c>
      <c r="Q509" s="53"/>
      <c r="R509" s="54"/>
      <c r="S509" s="51">
        <f t="shared" si="96"/>
        <v>4</v>
      </c>
      <c r="T509" s="55">
        <f t="shared" si="97"/>
        <v>0</v>
      </c>
    </row>
    <row r="510" spans="1:20">
      <c r="A510" s="2" t="s">
        <v>179</v>
      </c>
      <c r="B510" s="2" t="s">
        <v>528</v>
      </c>
      <c r="C510" s="1" t="s">
        <v>168</v>
      </c>
      <c r="D510" s="1" t="s">
        <v>175</v>
      </c>
      <c r="E510" s="69"/>
      <c r="F510" s="69"/>
      <c r="G510" s="69"/>
      <c r="H510" s="69"/>
      <c r="I510" s="54">
        <v>60</v>
      </c>
      <c r="J510" s="24">
        <v>60</v>
      </c>
      <c r="K510" s="70">
        <f t="shared" si="98"/>
        <v>1</v>
      </c>
      <c r="L510" s="24">
        <v>60</v>
      </c>
      <c r="M510" s="24"/>
      <c r="N510" s="110">
        <f t="shared" si="95"/>
        <v>60</v>
      </c>
      <c r="O510" s="51">
        <f t="shared" si="100"/>
        <v>60</v>
      </c>
      <c r="P510" s="51" t="str">
        <f t="shared" si="100"/>
        <v/>
      </c>
      <c r="Q510" s="53"/>
      <c r="R510" s="54"/>
      <c r="S510" s="51">
        <f t="shared" si="96"/>
        <v>60</v>
      </c>
      <c r="T510" s="55">
        <f t="shared" si="97"/>
        <v>0</v>
      </c>
    </row>
    <row r="511" spans="1:20">
      <c r="A511" s="2" t="s">
        <v>179</v>
      </c>
      <c r="B511" s="2" t="s">
        <v>528</v>
      </c>
      <c r="C511" s="1" t="s">
        <v>168</v>
      </c>
      <c r="D511" s="1" t="s">
        <v>176</v>
      </c>
      <c r="E511" s="69"/>
      <c r="F511" s="69"/>
      <c r="G511" s="69"/>
      <c r="H511" s="69"/>
      <c r="I511" s="54">
        <v>74</v>
      </c>
      <c r="J511" s="24"/>
      <c r="K511" s="70">
        <f t="shared" si="98"/>
        <v>0</v>
      </c>
      <c r="L511" s="24">
        <v>74</v>
      </c>
      <c r="M511" s="24"/>
      <c r="N511" s="110">
        <f t="shared" si="95"/>
        <v>74</v>
      </c>
      <c r="O511" s="51">
        <f t="shared" si="100"/>
        <v>74</v>
      </c>
      <c r="P511" s="51" t="str">
        <f t="shared" si="100"/>
        <v/>
      </c>
      <c r="Q511" s="53"/>
      <c r="R511" s="54"/>
      <c r="S511" s="51">
        <f t="shared" si="96"/>
        <v>74</v>
      </c>
      <c r="T511" s="55">
        <f t="shared" si="97"/>
        <v>0</v>
      </c>
    </row>
    <row r="512" spans="1:20">
      <c r="A512" s="2" t="s">
        <v>179</v>
      </c>
      <c r="B512" s="2" t="s">
        <v>534</v>
      </c>
      <c r="C512" s="1" t="s">
        <v>193</v>
      </c>
      <c r="D512" s="1" t="s">
        <v>194</v>
      </c>
      <c r="E512" s="69"/>
      <c r="F512" s="69"/>
      <c r="G512" s="69"/>
      <c r="H512" s="69"/>
      <c r="I512" s="54">
        <v>231</v>
      </c>
      <c r="J512" s="24">
        <v>18</v>
      </c>
      <c r="K512" s="70">
        <f t="shared" si="98"/>
        <v>7.792207792207792E-2</v>
      </c>
      <c r="L512" s="24">
        <v>234</v>
      </c>
      <c r="M512" s="24">
        <v>3</v>
      </c>
      <c r="N512" s="110">
        <f t="shared" si="95"/>
        <v>231</v>
      </c>
      <c r="O512" s="51">
        <f t="shared" si="100"/>
        <v>234</v>
      </c>
      <c r="P512" s="51">
        <f t="shared" si="100"/>
        <v>3</v>
      </c>
      <c r="Q512" s="53">
        <f t="shared" si="99"/>
        <v>1.282051282051282E-2</v>
      </c>
      <c r="R512" s="54">
        <v>12</v>
      </c>
      <c r="S512" s="51">
        <f t="shared" si="96"/>
        <v>243</v>
      </c>
      <c r="T512" s="55">
        <f t="shared" si="97"/>
        <v>5.1948051948051951E-2</v>
      </c>
    </row>
    <row r="513" spans="1:20">
      <c r="A513" s="2" t="s">
        <v>179</v>
      </c>
      <c r="B513" s="2" t="s">
        <v>528</v>
      </c>
      <c r="C513" s="1" t="s">
        <v>195</v>
      </c>
      <c r="D513" s="1" t="s">
        <v>196</v>
      </c>
      <c r="E513" s="69"/>
      <c r="F513" s="69"/>
      <c r="G513" s="69"/>
      <c r="H513" s="69"/>
      <c r="I513" s="54">
        <v>1</v>
      </c>
      <c r="J513" s="24">
        <v>1</v>
      </c>
      <c r="K513" s="70">
        <f t="shared" si="98"/>
        <v>1</v>
      </c>
      <c r="L513" s="24">
        <v>1</v>
      </c>
      <c r="M513" s="24"/>
      <c r="N513" s="110">
        <f t="shared" si="95"/>
        <v>1</v>
      </c>
      <c r="O513" s="51">
        <f t="shared" si="100"/>
        <v>1</v>
      </c>
      <c r="P513" s="51" t="str">
        <f t="shared" si="100"/>
        <v/>
      </c>
      <c r="Q513" s="53"/>
      <c r="R513" s="54">
        <v>0</v>
      </c>
      <c r="S513" s="51">
        <f t="shared" si="96"/>
        <v>1</v>
      </c>
      <c r="T513" s="55">
        <f t="shared" si="97"/>
        <v>0</v>
      </c>
    </row>
    <row r="514" spans="1:20">
      <c r="A514" s="2" t="s">
        <v>179</v>
      </c>
      <c r="B514" s="2" t="s">
        <v>534</v>
      </c>
      <c r="C514" s="1" t="s">
        <v>199</v>
      </c>
      <c r="D514" s="1" t="s">
        <v>200</v>
      </c>
      <c r="E514" s="69"/>
      <c r="F514" s="69"/>
      <c r="G514" s="69"/>
      <c r="H514" s="69"/>
      <c r="I514" s="54">
        <v>4670</v>
      </c>
      <c r="J514" s="24">
        <v>4110</v>
      </c>
      <c r="K514" s="70">
        <f t="shared" si="98"/>
        <v>0.88008565310492504</v>
      </c>
      <c r="L514" s="24">
        <v>4961</v>
      </c>
      <c r="M514" s="24">
        <v>291</v>
      </c>
      <c r="N514" s="110">
        <f t="shared" si="95"/>
        <v>4670</v>
      </c>
      <c r="O514" s="51">
        <f t="shared" si="100"/>
        <v>4961</v>
      </c>
      <c r="P514" s="51">
        <f t="shared" si="100"/>
        <v>291</v>
      </c>
      <c r="Q514" s="53">
        <f t="shared" si="99"/>
        <v>5.8657528724047572E-2</v>
      </c>
      <c r="R514" s="54"/>
      <c r="S514" s="51">
        <f t="shared" si="96"/>
        <v>4670</v>
      </c>
      <c r="T514" s="55">
        <f t="shared" si="97"/>
        <v>0</v>
      </c>
    </row>
    <row r="515" spans="1:20">
      <c r="A515" s="2" t="s">
        <v>179</v>
      </c>
      <c r="B515" s="2" t="s">
        <v>534</v>
      </c>
      <c r="C515" s="1" t="s">
        <v>207</v>
      </c>
      <c r="D515" s="1" t="s">
        <v>208</v>
      </c>
      <c r="E515" s="69"/>
      <c r="F515" s="69"/>
      <c r="G515" s="69"/>
      <c r="H515" s="69"/>
      <c r="I515" s="54">
        <v>3461</v>
      </c>
      <c r="J515" s="24">
        <v>486</v>
      </c>
      <c r="K515" s="70">
        <f t="shared" si="98"/>
        <v>0.1404218433978619</v>
      </c>
      <c r="L515" s="24">
        <v>3971</v>
      </c>
      <c r="M515" s="24">
        <v>24</v>
      </c>
      <c r="N515" s="110">
        <f t="shared" si="95"/>
        <v>3461</v>
      </c>
      <c r="O515" s="51">
        <f t="shared" si="100"/>
        <v>3971</v>
      </c>
      <c r="P515" s="51">
        <f t="shared" si="100"/>
        <v>24</v>
      </c>
      <c r="Q515" s="53">
        <f t="shared" si="99"/>
        <v>6.0438176781667085E-3</v>
      </c>
      <c r="R515" s="54"/>
      <c r="S515" s="51">
        <f t="shared" si="96"/>
        <v>3461</v>
      </c>
      <c r="T515" s="55">
        <f t="shared" si="97"/>
        <v>0</v>
      </c>
    </row>
    <row r="516" spans="1:20" ht="25.5">
      <c r="A516" s="2" t="s">
        <v>179</v>
      </c>
      <c r="B516" s="2" t="s">
        <v>533</v>
      </c>
      <c r="C516" s="1" t="s">
        <v>209</v>
      </c>
      <c r="D516" s="1" t="s">
        <v>210</v>
      </c>
      <c r="E516" s="69"/>
      <c r="F516" s="69"/>
      <c r="G516" s="69"/>
      <c r="H516" s="69"/>
      <c r="I516" s="54">
        <v>6253</v>
      </c>
      <c r="J516" s="24">
        <v>1061</v>
      </c>
      <c r="K516" s="70">
        <f t="shared" si="98"/>
        <v>0.16967855429393891</v>
      </c>
      <c r="L516" s="24">
        <v>7234</v>
      </c>
      <c r="M516" s="24">
        <v>981</v>
      </c>
      <c r="N516" s="110">
        <f t="shared" si="95"/>
        <v>6253</v>
      </c>
      <c r="O516" s="51">
        <f t="shared" si="100"/>
        <v>7234</v>
      </c>
      <c r="P516" s="51">
        <f t="shared" si="100"/>
        <v>981</v>
      </c>
      <c r="Q516" s="53">
        <f t="shared" si="99"/>
        <v>0.13560962123306608</v>
      </c>
      <c r="R516" s="54">
        <v>50</v>
      </c>
      <c r="S516" s="51">
        <f t="shared" si="96"/>
        <v>6303</v>
      </c>
      <c r="T516" s="55">
        <f t="shared" si="97"/>
        <v>7.9961618423156893E-3</v>
      </c>
    </row>
    <row r="517" spans="1:20">
      <c r="A517" s="2" t="s">
        <v>179</v>
      </c>
      <c r="B517" s="2" t="s">
        <v>528</v>
      </c>
      <c r="C517" s="1" t="s">
        <v>213</v>
      </c>
      <c r="D517" s="1" t="s">
        <v>214</v>
      </c>
      <c r="E517" s="69"/>
      <c r="F517" s="69"/>
      <c r="G517" s="69"/>
      <c r="H517" s="69"/>
      <c r="I517" s="54">
        <v>232</v>
      </c>
      <c r="J517" s="24">
        <v>9</v>
      </c>
      <c r="K517" s="70">
        <f t="shared" si="98"/>
        <v>3.8793103448275863E-2</v>
      </c>
      <c r="L517" s="24">
        <v>233</v>
      </c>
      <c r="M517" s="24">
        <v>1</v>
      </c>
      <c r="N517" s="110">
        <f t="shared" si="95"/>
        <v>232</v>
      </c>
      <c r="O517" s="51">
        <f t="shared" si="100"/>
        <v>233</v>
      </c>
      <c r="P517" s="51">
        <f t="shared" si="100"/>
        <v>1</v>
      </c>
      <c r="Q517" s="53">
        <f t="shared" si="99"/>
        <v>4.2918454935622317E-3</v>
      </c>
      <c r="R517" s="54"/>
      <c r="S517" s="51">
        <f t="shared" si="96"/>
        <v>232</v>
      </c>
      <c r="T517" s="55">
        <f t="shared" si="97"/>
        <v>0</v>
      </c>
    </row>
    <row r="518" spans="1:20">
      <c r="A518" s="2" t="s">
        <v>179</v>
      </c>
      <c r="B518" s="2" t="s">
        <v>527</v>
      </c>
      <c r="C518" s="1" t="s">
        <v>215</v>
      </c>
      <c r="D518" s="1" t="s">
        <v>216</v>
      </c>
      <c r="E518" s="69"/>
      <c r="F518" s="69"/>
      <c r="G518" s="69"/>
      <c r="H518" s="69"/>
      <c r="I518" s="54">
        <v>890</v>
      </c>
      <c r="J518" s="24">
        <v>150</v>
      </c>
      <c r="K518" s="70">
        <f t="shared" si="98"/>
        <v>0.16853932584269662</v>
      </c>
      <c r="L518" s="24">
        <v>965</v>
      </c>
      <c r="M518" s="24">
        <v>73</v>
      </c>
      <c r="N518" s="110">
        <f t="shared" si="95"/>
        <v>890</v>
      </c>
      <c r="O518" s="51">
        <f t="shared" si="100"/>
        <v>965</v>
      </c>
      <c r="P518" s="51">
        <f t="shared" si="100"/>
        <v>73</v>
      </c>
      <c r="Q518" s="53">
        <f t="shared" si="99"/>
        <v>7.5647668393782383E-2</v>
      </c>
      <c r="R518" s="54">
        <v>11</v>
      </c>
      <c r="S518" s="51">
        <f t="shared" si="96"/>
        <v>901</v>
      </c>
      <c r="T518" s="55">
        <f t="shared" si="97"/>
        <v>1.2359550561797753E-2</v>
      </c>
    </row>
    <row r="519" spans="1:20">
      <c r="A519" s="2" t="s">
        <v>179</v>
      </c>
      <c r="B519" s="2" t="s">
        <v>527</v>
      </c>
      <c r="C519" s="1" t="s">
        <v>215</v>
      </c>
      <c r="D519" s="1" t="s">
        <v>217</v>
      </c>
      <c r="E519" s="69"/>
      <c r="F519" s="69"/>
      <c r="G519" s="69"/>
      <c r="H519" s="69"/>
      <c r="I519" s="54">
        <v>140</v>
      </c>
      <c r="J519" s="24">
        <v>140</v>
      </c>
      <c r="K519" s="70">
        <f t="shared" si="98"/>
        <v>1</v>
      </c>
      <c r="L519" s="24"/>
      <c r="M519" s="24"/>
      <c r="N519" s="110">
        <f t="shared" si="95"/>
        <v>140</v>
      </c>
      <c r="O519" s="51" t="str">
        <f t="shared" si="100"/>
        <v/>
      </c>
      <c r="P519" s="51" t="str">
        <f t="shared" si="100"/>
        <v/>
      </c>
      <c r="Q519" s="53"/>
      <c r="R519" s="54"/>
      <c r="S519" s="51">
        <f t="shared" si="96"/>
        <v>140</v>
      </c>
      <c r="T519" s="55">
        <f t="shared" si="97"/>
        <v>0</v>
      </c>
    </row>
    <row r="520" spans="1:20">
      <c r="A520" s="2" t="s">
        <v>179</v>
      </c>
      <c r="B520" s="2" t="s">
        <v>528</v>
      </c>
      <c r="C520" s="1" t="s">
        <v>218</v>
      </c>
      <c r="D520" s="1" t="s">
        <v>220</v>
      </c>
      <c r="E520" s="69"/>
      <c r="F520" s="69"/>
      <c r="G520" s="69"/>
      <c r="H520" s="69"/>
      <c r="I520" s="54">
        <v>4</v>
      </c>
      <c r="J520" s="24"/>
      <c r="K520" s="70">
        <f t="shared" si="98"/>
        <v>0</v>
      </c>
      <c r="L520" s="24">
        <v>4</v>
      </c>
      <c r="M520" s="24"/>
      <c r="N520" s="110">
        <f t="shared" si="95"/>
        <v>4</v>
      </c>
      <c r="O520" s="51">
        <f t="shared" si="100"/>
        <v>4</v>
      </c>
      <c r="P520" s="51" t="str">
        <f t="shared" si="100"/>
        <v/>
      </c>
      <c r="Q520" s="53"/>
      <c r="R520" s="54"/>
      <c r="S520" s="51">
        <f t="shared" si="96"/>
        <v>4</v>
      </c>
      <c r="T520" s="55">
        <f t="shared" si="97"/>
        <v>0</v>
      </c>
    </row>
    <row r="521" spans="1:20">
      <c r="A521" s="2" t="s">
        <v>179</v>
      </c>
      <c r="B521" s="2" t="s">
        <v>528</v>
      </c>
      <c r="C521" s="1" t="s">
        <v>218</v>
      </c>
      <c r="D521" s="1" t="s">
        <v>222</v>
      </c>
      <c r="E521" s="69"/>
      <c r="F521" s="69"/>
      <c r="G521" s="69"/>
      <c r="H521" s="69"/>
      <c r="I521" s="54">
        <v>17</v>
      </c>
      <c r="J521" s="24"/>
      <c r="K521" s="70">
        <f t="shared" si="98"/>
        <v>0</v>
      </c>
      <c r="L521" s="24">
        <v>17</v>
      </c>
      <c r="M521" s="24"/>
      <c r="N521" s="110">
        <f t="shared" si="95"/>
        <v>17</v>
      </c>
      <c r="O521" s="51">
        <f t="shared" si="100"/>
        <v>17</v>
      </c>
      <c r="P521" s="51" t="str">
        <f t="shared" si="100"/>
        <v/>
      </c>
      <c r="Q521" s="53"/>
      <c r="R521" s="54"/>
      <c r="S521" s="51">
        <f t="shared" si="96"/>
        <v>17</v>
      </c>
      <c r="T521" s="55">
        <f t="shared" si="97"/>
        <v>0</v>
      </c>
    </row>
    <row r="522" spans="1:20">
      <c r="A522" s="2" t="s">
        <v>179</v>
      </c>
      <c r="B522" s="2" t="s">
        <v>534</v>
      </c>
      <c r="C522" s="1" t="s">
        <v>225</v>
      </c>
      <c r="D522" s="1" t="s">
        <v>227</v>
      </c>
      <c r="E522" s="69"/>
      <c r="F522" s="69"/>
      <c r="G522" s="69"/>
      <c r="H522" s="69"/>
      <c r="I522" s="54">
        <v>112</v>
      </c>
      <c r="J522" s="24">
        <v>17</v>
      </c>
      <c r="K522" s="70">
        <f t="shared" si="98"/>
        <v>0.15178571428571427</v>
      </c>
      <c r="L522" s="24">
        <v>112</v>
      </c>
      <c r="M522" s="24"/>
      <c r="N522" s="110">
        <f t="shared" si="95"/>
        <v>112</v>
      </c>
      <c r="O522" s="51">
        <f t="shared" ref="O522:P546" si="101">IF(SUM(G522,L522)&gt;0,SUM(G522,L522),"")</f>
        <v>112</v>
      </c>
      <c r="P522" s="51" t="str">
        <f t="shared" si="101"/>
        <v/>
      </c>
      <c r="Q522" s="53"/>
      <c r="R522" s="54"/>
      <c r="S522" s="51">
        <f t="shared" si="96"/>
        <v>112</v>
      </c>
      <c r="T522" s="55">
        <f t="shared" si="97"/>
        <v>0</v>
      </c>
    </row>
    <row r="523" spans="1:20">
      <c r="A523" s="2" t="s">
        <v>179</v>
      </c>
      <c r="B523" s="2" t="s">
        <v>527</v>
      </c>
      <c r="C523" s="1" t="s">
        <v>228</v>
      </c>
      <c r="D523" s="1" t="s">
        <v>229</v>
      </c>
      <c r="E523" s="69"/>
      <c r="F523" s="69"/>
      <c r="G523" s="69"/>
      <c r="H523" s="69"/>
      <c r="I523" s="54">
        <v>2133</v>
      </c>
      <c r="J523" s="24">
        <v>770</v>
      </c>
      <c r="K523" s="70">
        <f t="shared" si="98"/>
        <v>0.36099390529770276</v>
      </c>
      <c r="L523" s="24">
        <v>2190</v>
      </c>
      <c r="M523" s="24">
        <v>57</v>
      </c>
      <c r="N523" s="110">
        <f t="shared" si="95"/>
        <v>2133</v>
      </c>
      <c r="O523" s="51">
        <f t="shared" si="101"/>
        <v>2190</v>
      </c>
      <c r="P523" s="51">
        <f t="shared" si="101"/>
        <v>57</v>
      </c>
      <c r="Q523" s="53">
        <f t="shared" si="99"/>
        <v>2.6027397260273973E-2</v>
      </c>
      <c r="R523" s="54">
        <v>14</v>
      </c>
      <c r="S523" s="51">
        <f t="shared" si="96"/>
        <v>2147</v>
      </c>
      <c r="T523" s="55">
        <f t="shared" si="97"/>
        <v>6.5635255508673229E-3</v>
      </c>
    </row>
    <row r="524" spans="1:20">
      <c r="A524" s="2" t="s">
        <v>179</v>
      </c>
      <c r="B524" s="2" t="s">
        <v>536</v>
      </c>
      <c r="C524" s="1" t="s">
        <v>230</v>
      </c>
      <c r="D524" s="1" t="s">
        <v>232</v>
      </c>
      <c r="E524" s="69"/>
      <c r="F524" s="69"/>
      <c r="G524" s="69"/>
      <c r="H524" s="69"/>
      <c r="I524" s="54">
        <v>4961</v>
      </c>
      <c r="J524" s="24">
        <v>588</v>
      </c>
      <c r="K524" s="70">
        <f t="shared" si="98"/>
        <v>0.11852449103003426</v>
      </c>
      <c r="L524" s="24">
        <v>5091</v>
      </c>
      <c r="M524" s="24">
        <v>130</v>
      </c>
      <c r="N524" s="110">
        <f t="shared" si="95"/>
        <v>4961</v>
      </c>
      <c r="O524" s="51">
        <f t="shared" si="101"/>
        <v>5091</v>
      </c>
      <c r="P524" s="51">
        <f t="shared" si="101"/>
        <v>130</v>
      </c>
      <c r="Q524" s="53">
        <f t="shared" si="99"/>
        <v>2.5535258298958946E-2</v>
      </c>
      <c r="R524" s="54">
        <v>2</v>
      </c>
      <c r="S524" s="51">
        <f t="shared" si="96"/>
        <v>4963</v>
      </c>
      <c r="T524" s="55">
        <f t="shared" si="97"/>
        <v>4.0314452731304173E-4</v>
      </c>
    </row>
    <row r="525" spans="1:20">
      <c r="A525" s="2" t="s">
        <v>179</v>
      </c>
      <c r="B525" s="2" t="s">
        <v>529</v>
      </c>
      <c r="C525" s="1" t="s">
        <v>233</v>
      </c>
      <c r="D525" s="1" t="s">
        <v>234</v>
      </c>
      <c r="E525" s="69"/>
      <c r="F525" s="69"/>
      <c r="G525" s="69"/>
      <c r="H525" s="69"/>
      <c r="I525" s="54">
        <v>218</v>
      </c>
      <c r="J525" s="24">
        <v>21</v>
      </c>
      <c r="K525" s="70">
        <f t="shared" si="98"/>
        <v>9.6330275229357804E-2</v>
      </c>
      <c r="L525" s="24">
        <v>292</v>
      </c>
      <c r="M525" s="24">
        <v>74</v>
      </c>
      <c r="N525" s="110">
        <f t="shared" si="95"/>
        <v>218</v>
      </c>
      <c r="O525" s="51">
        <f t="shared" si="101"/>
        <v>292</v>
      </c>
      <c r="P525" s="51">
        <f t="shared" si="101"/>
        <v>74</v>
      </c>
      <c r="Q525" s="53">
        <f t="shared" si="99"/>
        <v>0.25342465753424659</v>
      </c>
      <c r="R525" s="54">
        <v>5</v>
      </c>
      <c r="S525" s="51">
        <f t="shared" si="96"/>
        <v>223</v>
      </c>
      <c r="T525" s="55">
        <f t="shared" si="97"/>
        <v>2.2935779816513763E-2</v>
      </c>
    </row>
    <row r="526" spans="1:20" ht="25.5">
      <c r="A526" s="2" t="s">
        <v>179</v>
      </c>
      <c r="B526" s="2" t="s">
        <v>534</v>
      </c>
      <c r="C526" s="1" t="s">
        <v>237</v>
      </c>
      <c r="D526" s="1" t="s">
        <v>238</v>
      </c>
      <c r="E526" s="69"/>
      <c r="F526" s="69"/>
      <c r="G526" s="69"/>
      <c r="H526" s="69"/>
      <c r="I526" s="54">
        <v>44</v>
      </c>
      <c r="J526" s="24">
        <v>15</v>
      </c>
      <c r="K526" s="70">
        <f t="shared" si="98"/>
        <v>0.34090909090909088</v>
      </c>
      <c r="L526" s="24">
        <v>44</v>
      </c>
      <c r="M526" s="24"/>
      <c r="N526" s="110">
        <f t="shared" si="95"/>
        <v>44</v>
      </c>
      <c r="O526" s="51">
        <f t="shared" si="101"/>
        <v>44</v>
      </c>
      <c r="P526" s="51" t="str">
        <f t="shared" si="101"/>
        <v/>
      </c>
      <c r="Q526" s="53"/>
      <c r="R526" s="54"/>
      <c r="S526" s="51">
        <f t="shared" si="96"/>
        <v>44</v>
      </c>
      <c r="T526" s="55">
        <f t="shared" si="97"/>
        <v>0</v>
      </c>
    </row>
    <row r="527" spans="1:20">
      <c r="A527" s="2" t="s">
        <v>179</v>
      </c>
      <c r="B527" s="2" t="s">
        <v>526</v>
      </c>
      <c r="C527" s="1" t="s">
        <v>239</v>
      </c>
      <c r="D527" s="1" t="s">
        <v>240</v>
      </c>
      <c r="E527" s="69"/>
      <c r="F527" s="69"/>
      <c r="G527" s="69"/>
      <c r="H527" s="69"/>
      <c r="I527" s="54">
        <v>565</v>
      </c>
      <c r="J527" s="24">
        <v>190</v>
      </c>
      <c r="K527" s="70">
        <f t="shared" si="98"/>
        <v>0.33628318584070799</v>
      </c>
      <c r="L527" s="24">
        <v>725</v>
      </c>
      <c r="M527" s="24">
        <v>160</v>
      </c>
      <c r="N527" s="110">
        <f t="shared" si="95"/>
        <v>565</v>
      </c>
      <c r="O527" s="51">
        <f t="shared" si="101"/>
        <v>725</v>
      </c>
      <c r="P527" s="51">
        <f t="shared" si="101"/>
        <v>160</v>
      </c>
      <c r="Q527" s="53">
        <f t="shared" si="99"/>
        <v>0.22068965517241379</v>
      </c>
      <c r="R527" s="54">
        <v>4083</v>
      </c>
      <c r="S527" s="51">
        <f t="shared" si="96"/>
        <v>4648</v>
      </c>
      <c r="T527" s="55">
        <f t="shared" si="97"/>
        <v>7.2265486725663717</v>
      </c>
    </row>
    <row r="528" spans="1:20">
      <c r="A528" s="2" t="s">
        <v>179</v>
      </c>
      <c r="B528" s="2" t="s">
        <v>533</v>
      </c>
      <c r="C528" s="1" t="s">
        <v>241</v>
      </c>
      <c r="D528" s="1" t="s">
        <v>241</v>
      </c>
      <c r="E528" s="69"/>
      <c r="F528" s="69"/>
      <c r="G528" s="69"/>
      <c r="H528" s="69"/>
      <c r="I528" s="54">
        <v>2381</v>
      </c>
      <c r="J528" s="24">
        <v>1706</v>
      </c>
      <c r="K528" s="70">
        <f t="shared" si="98"/>
        <v>0.71650566988660225</v>
      </c>
      <c r="L528" s="24">
        <v>2415</v>
      </c>
      <c r="M528" s="24">
        <v>34</v>
      </c>
      <c r="N528" s="110">
        <f t="shared" si="95"/>
        <v>2381</v>
      </c>
      <c r="O528" s="51">
        <f t="shared" si="101"/>
        <v>2415</v>
      </c>
      <c r="P528" s="51">
        <f t="shared" si="101"/>
        <v>34</v>
      </c>
      <c r="Q528" s="53">
        <f t="shared" si="99"/>
        <v>1.4078674948240166E-2</v>
      </c>
      <c r="R528" s="54"/>
      <c r="S528" s="51">
        <f t="shared" si="96"/>
        <v>2381</v>
      </c>
      <c r="T528" s="55">
        <f t="shared" si="97"/>
        <v>0</v>
      </c>
    </row>
    <row r="529" spans="1:20">
      <c r="A529" s="2" t="s">
        <v>179</v>
      </c>
      <c r="B529" s="2" t="s">
        <v>528</v>
      </c>
      <c r="C529" s="1" t="s">
        <v>246</v>
      </c>
      <c r="D529" s="1" t="s">
        <v>247</v>
      </c>
      <c r="E529" s="69"/>
      <c r="F529" s="69"/>
      <c r="G529" s="69"/>
      <c r="H529" s="69"/>
      <c r="I529" s="54">
        <v>1</v>
      </c>
      <c r="J529" s="24"/>
      <c r="K529" s="70">
        <f t="shared" si="98"/>
        <v>0</v>
      </c>
      <c r="L529" s="24">
        <v>1</v>
      </c>
      <c r="M529" s="24"/>
      <c r="N529" s="110">
        <f t="shared" ref="N529:N592" si="102">IF(SUM(E529,I529)&gt;0,SUM(E529,I529),"")</f>
        <v>1</v>
      </c>
      <c r="O529" s="51">
        <f t="shared" si="101"/>
        <v>1</v>
      </c>
      <c r="P529" s="51" t="str">
        <f t="shared" si="101"/>
        <v/>
      </c>
      <c r="Q529" s="53"/>
      <c r="R529" s="54"/>
      <c r="S529" s="51">
        <f t="shared" si="96"/>
        <v>1</v>
      </c>
      <c r="T529" s="55">
        <f t="shared" si="97"/>
        <v>0</v>
      </c>
    </row>
    <row r="530" spans="1:20">
      <c r="A530" s="2" t="s">
        <v>179</v>
      </c>
      <c r="B530" s="2" t="s">
        <v>527</v>
      </c>
      <c r="C530" s="1" t="s">
        <v>248</v>
      </c>
      <c r="D530" s="1" t="s">
        <v>249</v>
      </c>
      <c r="E530" s="69"/>
      <c r="F530" s="69"/>
      <c r="G530" s="69"/>
      <c r="H530" s="69"/>
      <c r="I530" s="54">
        <v>10611</v>
      </c>
      <c r="J530" s="24"/>
      <c r="K530" s="70">
        <f t="shared" si="98"/>
        <v>0</v>
      </c>
      <c r="L530" s="24">
        <v>10851</v>
      </c>
      <c r="M530" s="24"/>
      <c r="N530" s="110">
        <f t="shared" si="102"/>
        <v>10611</v>
      </c>
      <c r="O530" s="51">
        <f t="shared" si="101"/>
        <v>10851</v>
      </c>
      <c r="P530" s="51" t="str">
        <f t="shared" si="101"/>
        <v/>
      </c>
      <c r="Q530" s="53"/>
      <c r="R530" s="54">
        <v>14</v>
      </c>
      <c r="S530" s="51">
        <f t="shared" ref="S530:S592" si="103">IF(N530="",IF(R530&gt;0,SUM(R530),""),IF(SUM(R530)&gt;0,SUM(N530+R530),N530))</f>
        <v>10625</v>
      </c>
      <c r="T530" s="55">
        <f t="shared" ref="T530:T592" si="104">IF((I530)&gt;0,R530/(I530),"")</f>
        <v>1.3193855433041185E-3</v>
      </c>
    </row>
    <row r="531" spans="1:20" ht="25.5">
      <c r="A531" s="2" t="s">
        <v>179</v>
      </c>
      <c r="B531" s="2" t="s">
        <v>527</v>
      </c>
      <c r="C531" s="1" t="s">
        <v>250</v>
      </c>
      <c r="D531" s="1" t="s">
        <v>251</v>
      </c>
      <c r="E531" s="69"/>
      <c r="F531" s="69"/>
      <c r="G531" s="69"/>
      <c r="H531" s="69"/>
      <c r="I531" s="54">
        <v>613</v>
      </c>
      <c r="J531" s="24">
        <v>383</v>
      </c>
      <c r="K531" s="70">
        <f t="shared" ref="K531:K592" si="105">J531/I531</f>
        <v>0.6247960848287113</v>
      </c>
      <c r="L531" s="24">
        <v>651</v>
      </c>
      <c r="M531" s="24">
        <v>38</v>
      </c>
      <c r="N531" s="110">
        <f t="shared" si="102"/>
        <v>613</v>
      </c>
      <c r="O531" s="51">
        <f t="shared" si="101"/>
        <v>651</v>
      </c>
      <c r="P531" s="51">
        <f t="shared" si="101"/>
        <v>38</v>
      </c>
      <c r="Q531" s="53">
        <f t="shared" si="99"/>
        <v>5.8371735791090631E-2</v>
      </c>
      <c r="R531" s="54"/>
      <c r="S531" s="51">
        <f t="shared" si="103"/>
        <v>613</v>
      </c>
      <c r="T531" s="55">
        <f t="shared" si="104"/>
        <v>0</v>
      </c>
    </row>
    <row r="532" spans="1:20">
      <c r="A532" s="2" t="s">
        <v>179</v>
      </c>
      <c r="B532" s="2" t="s">
        <v>537</v>
      </c>
      <c r="C532" s="1" t="s">
        <v>272</v>
      </c>
      <c r="D532" s="1" t="s">
        <v>274</v>
      </c>
      <c r="E532" s="69"/>
      <c r="F532" s="69"/>
      <c r="G532" s="69"/>
      <c r="H532" s="69"/>
      <c r="I532" s="54">
        <v>28</v>
      </c>
      <c r="J532" s="24"/>
      <c r="K532" s="70">
        <f t="shared" si="105"/>
        <v>0</v>
      </c>
      <c r="L532" s="24">
        <v>28</v>
      </c>
      <c r="M532" s="24"/>
      <c r="N532" s="110">
        <f t="shared" si="102"/>
        <v>28</v>
      </c>
      <c r="O532" s="51">
        <f t="shared" si="101"/>
        <v>28</v>
      </c>
      <c r="P532" s="51" t="str">
        <f t="shared" si="101"/>
        <v/>
      </c>
      <c r="Q532" s="53"/>
      <c r="R532" s="54"/>
      <c r="S532" s="51">
        <f t="shared" si="103"/>
        <v>28</v>
      </c>
      <c r="T532" s="55">
        <f t="shared" si="104"/>
        <v>0</v>
      </c>
    </row>
    <row r="533" spans="1:20">
      <c r="A533" s="2" t="s">
        <v>179</v>
      </c>
      <c r="B533" s="2" t="s">
        <v>526</v>
      </c>
      <c r="C533" s="1" t="s">
        <v>281</v>
      </c>
      <c r="D533" s="1" t="s">
        <v>282</v>
      </c>
      <c r="E533" s="69"/>
      <c r="F533" s="69"/>
      <c r="G533" s="69"/>
      <c r="H533" s="69"/>
      <c r="I533" s="54">
        <v>54</v>
      </c>
      <c r="J533" s="24">
        <v>21</v>
      </c>
      <c r="K533" s="70">
        <f t="shared" si="105"/>
        <v>0.3888888888888889</v>
      </c>
      <c r="L533" s="24">
        <v>55</v>
      </c>
      <c r="M533" s="24">
        <v>1</v>
      </c>
      <c r="N533" s="110">
        <f t="shared" si="102"/>
        <v>54</v>
      </c>
      <c r="O533" s="51">
        <f t="shared" si="101"/>
        <v>55</v>
      </c>
      <c r="P533" s="51">
        <f t="shared" si="101"/>
        <v>1</v>
      </c>
      <c r="Q533" s="53">
        <f t="shared" ref="Q533:Q591" si="106">IF(O533&lt;&gt;0,P533/O533,"")</f>
        <v>1.8181818181818181E-2</v>
      </c>
      <c r="R533" s="54"/>
      <c r="S533" s="51">
        <f t="shared" si="103"/>
        <v>54</v>
      </c>
      <c r="T533" s="55">
        <f t="shared" si="104"/>
        <v>0</v>
      </c>
    </row>
    <row r="534" spans="1:20">
      <c r="A534" s="2" t="s">
        <v>179</v>
      </c>
      <c r="B534" s="2" t="s">
        <v>527</v>
      </c>
      <c r="C534" s="1" t="s">
        <v>283</v>
      </c>
      <c r="D534" s="1" t="s">
        <v>285</v>
      </c>
      <c r="E534" s="69"/>
      <c r="F534" s="69"/>
      <c r="G534" s="69"/>
      <c r="H534" s="69"/>
      <c r="I534" s="54">
        <v>392</v>
      </c>
      <c r="J534" s="24">
        <v>48</v>
      </c>
      <c r="K534" s="70">
        <f t="shared" si="105"/>
        <v>0.12244897959183673</v>
      </c>
      <c r="L534" s="24">
        <v>537</v>
      </c>
      <c r="M534" s="24">
        <v>145</v>
      </c>
      <c r="N534" s="110">
        <f t="shared" si="102"/>
        <v>392</v>
      </c>
      <c r="O534" s="51">
        <f t="shared" si="101"/>
        <v>537</v>
      </c>
      <c r="P534" s="51">
        <f t="shared" si="101"/>
        <v>145</v>
      </c>
      <c r="Q534" s="53">
        <f t="shared" si="106"/>
        <v>0.27001862197392923</v>
      </c>
      <c r="R534" s="54">
        <v>135</v>
      </c>
      <c r="S534" s="51">
        <f t="shared" si="103"/>
        <v>527</v>
      </c>
      <c r="T534" s="55">
        <f t="shared" si="104"/>
        <v>0.34438775510204084</v>
      </c>
    </row>
    <row r="535" spans="1:20">
      <c r="A535" s="2" t="s">
        <v>179</v>
      </c>
      <c r="B535" s="2" t="s">
        <v>528</v>
      </c>
      <c r="C535" s="1" t="s">
        <v>301</v>
      </c>
      <c r="D535" s="1" t="s">
        <v>304</v>
      </c>
      <c r="E535" s="69"/>
      <c r="F535" s="69"/>
      <c r="G535" s="69"/>
      <c r="H535" s="69"/>
      <c r="I535" s="54">
        <v>2</v>
      </c>
      <c r="J535" s="24"/>
      <c r="K535" s="70">
        <f t="shared" si="105"/>
        <v>0</v>
      </c>
      <c r="L535" s="24">
        <v>2</v>
      </c>
      <c r="M535" s="24"/>
      <c r="N535" s="110">
        <f t="shared" si="102"/>
        <v>2</v>
      </c>
      <c r="O535" s="51">
        <f t="shared" si="101"/>
        <v>2</v>
      </c>
      <c r="P535" s="51" t="str">
        <f t="shared" si="101"/>
        <v/>
      </c>
      <c r="Q535" s="53"/>
      <c r="R535" s="54"/>
      <c r="S535" s="51">
        <f t="shared" si="103"/>
        <v>2</v>
      </c>
      <c r="T535" s="55">
        <f t="shared" si="104"/>
        <v>0</v>
      </c>
    </row>
    <row r="536" spans="1:20">
      <c r="A536" s="2" t="s">
        <v>179</v>
      </c>
      <c r="B536" s="2" t="s">
        <v>532</v>
      </c>
      <c r="C536" s="1" t="s">
        <v>306</v>
      </c>
      <c r="D536" s="1" t="s">
        <v>307</v>
      </c>
      <c r="E536" s="69"/>
      <c r="F536" s="69"/>
      <c r="G536" s="69"/>
      <c r="H536" s="69"/>
      <c r="I536" s="54">
        <v>46</v>
      </c>
      <c r="J536" s="24">
        <v>5</v>
      </c>
      <c r="K536" s="70">
        <f t="shared" si="105"/>
        <v>0.10869565217391304</v>
      </c>
      <c r="L536" s="24">
        <v>46</v>
      </c>
      <c r="M536" s="24"/>
      <c r="N536" s="110">
        <f t="shared" si="102"/>
        <v>46</v>
      </c>
      <c r="O536" s="51">
        <f t="shared" si="101"/>
        <v>46</v>
      </c>
      <c r="P536" s="51" t="str">
        <f t="shared" si="101"/>
        <v/>
      </c>
      <c r="Q536" s="53"/>
      <c r="R536" s="54">
        <v>1</v>
      </c>
      <c r="S536" s="51">
        <f t="shared" si="103"/>
        <v>47</v>
      </c>
      <c r="T536" s="55">
        <f t="shared" si="104"/>
        <v>2.1739130434782608E-2</v>
      </c>
    </row>
    <row r="537" spans="1:20">
      <c r="A537" s="2" t="s">
        <v>179</v>
      </c>
      <c r="B537" s="2" t="s">
        <v>529</v>
      </c>
      <c r="C537" s="1" t="s">
        <v>312</v>
      </c>
      <c r="D537" s="1" t="s">
        <v>313</v>
      </c>
      <c r="E537" s="69"/>
      <c r="F537" s="69"/>
      <c r="G537" s="69"/>
      <c r="H537" s="69"/>
      <c r="I537" s="54">
        <v>890</v>
      </c>
      <c r="J537" s="24">
        <v>150</v>
      </c>
      <c r="K537" s="70">
        <f t="shared" si="105"/>
        <v>0.16853932584269662</v>
      </c>
      <c r="L537" s="24">
        <v>1509</v>
      </c>
      <c r="M537" s="24">
        <v>619</v>
      </c>
      <c r="N537" s="110">
        <f t="shared" si="102"/>
        <v>890</v>
      </c>
      <c r="O537" s="51">
        <f t="shared" si="101"/>
        <v>1509</v>
      </c>
      <c r="P537" s="51">
        <f t="shared" si="101"/>
        <v>619</v>
      </c>
      <c r="Q537" s="53">
        <f t="shared" si="106"/>
        <v>0.41020543406229293</v>
      </c>
      <c r="R537" s="54"/>
      <c r="S537" s="51">
        <f t="shared" si="103"/>
        <v>890</v>
      </c>
      <c r="T537" s="55">
        <f t="shared" si="104"/>
        <v>0</v>
      </c>
    </row>
    <row r="538" spans="1:20">
      <c r="A538" s="2" t="s">
        <v>179</v>
      </c>
      <c r="B538" s="2" t="s">
        <v>528</v>
      </c>
      <c r="C538" s="1" t="s">
        <v>315</v>
      </c>
      <c r="D538" s="1" t="s">
        <v>316</v>
      </c>
      <c r="E538" s="69"/>
      <c r="F538" s="69"/>
      <c r="G538" s="69"/>
      <c r="H538" s="69"/>
      <c r="I538" s="54"/>
      <c r="J538" s="24"/>
      <c r="K538" s="70"/>
      <c r="L538" s="24">
        <v>2</v>
      </c>
      <c r="M538" s="24"/>
      <c r="N538" s="110" t="str">
        <f t="shared" si="102"/>
        <v/>
      </c>
      <c r="O538" s="51">
        <f t="shared" si="101"/>
        <v>2</v>
      </c>
      <c r="P538" s="51" t="str">
        <f t="shared" si="101"/>
        <v/>
      </c>
      <c r="Q538" s="53"/>
      <c r="R538" s="54"/>
      <c r="S538" s="51" t="str">
        <f t="shared" si="103"/>
        <v/>
      </c>
      <c r="T538" s="55" t="str">
        <f t="shared" si="104"/>
        <v/>
      </c>
    </row>
    <row r="539" spans="1:20">
      <c r="A539" s="2" t="s">
        <v>179</v>
      </c>
      <c r="B539" s="2" t="s">
        <v>534</v>
      </c>
      <c r="C539" s="1" t="s">
        <v>319</v>
      </c>
      <c r="D539" s="1" t="s">
        <v>321</v>
      </c>
      <c r="E539" s="69"/>
      <c r="F539" s="69"/>
      <c r="G539" s="69"/>
      <c r="H539" s="69"/>
      <c r="I539" s="54">
        <v>403</v>
      </c>
      <c r="J539" s="24">
        <v>58</v>
      </c>
      <c r="K539" s="70">
        <f t="shared" si="105"/>
        <v>0.14392059553349876</v>
      </c>
      <c r="L539" s="24">
        <v>664</v>
      </c>
      <c r="M539" s="24">
        <v>261</v>
      </c>
      <c r="N539" s="110">
        <f t="shared" si="102"/>
        <v>403</v>
      </c>
      <c r="O539" s="51">
        <f t="shared" si="101"/>
        <v>664</v>
      </c>
      <c r="P539" s="51">
        <f t="shared" si="101"/>
        <v>261</v>
      </c>
      <c r="Q539" s="53">
        <f t="shared" si="106"/>
        <v>0.39307228915662651</v>
      </c>
      <c r="R539" s="54"/>
      <c r="S539" s="51">
        <f t="shared" si="103"/>
        <v>403</v>
      </c>
      <c r="T539" s="55">
        <f t="shared" si="104"/>
        <v>0</v>
      </c>
    </row>
    <row r="540" spans="1:20">
      <c r="A540" s="2" t="s">
        <v>179</v>
      </c>
      <c r="B540" s="2" t="s">
        <v>530</v>
      </c>
      <c r="C540" s="1" t="s">
        <v>328</v>
      </c>
      <c r="D540" s="1" t="s">
        <v>329</v>
      </c>
      <c r="E540" s="71"/>
      <c r="F540" s="69"/>
      <c r="G540" s="69"/>
      <c r="H540" s="69"/>
      <c r="I540" s="54">
        <v>1016</v>
      </c>
      <c r="J540" s="24">
        <v>707</v>
      </c>
      <c r="K540" s="70">
        <f t="shared" si="105"/>
        <v>0.69586614173228345</v>
      </c>
      <c r="L540" s="24">
        <v>1127</v>
      </c>
      <c r="M540" s="24">
        <v>109</v>
      </c>
      <c r="N540" s="110">
        <f>IF(SUM(H540,I540)&gt;0,SUM(H540,I540),"")</f>
        <v>1016</v>
      </c>
      <c r="O540" s="51">
        <f t="shared" si="101"/>
        <v>1127</v>
      </c>
      <c r="P540" s="51"/>
      <c r="Q540" s="53"/>
      <c r="R540" s="54"/>
      <c r="S540" s="51">
        <f t="shared" si="103"/>
        <v>1016</v>
      </c>
      <c r="T540" s="55">
        <f t="shared" si="104"/>
        <v>0</v>
      </c>
    </row>
    <row r="541" spans="1:20">
      <c r="A541" s="2" t="s">
        <v>179</v>
      </c>
      <c r="B541" s="2" t="s">
        <v>534</v>
      </c>
      <c r="C541" s="1" t="s">
        <v>330</v>
      </c>
      <c r="D541" s="1" t="s">
        <v>331</v>
      </c>
      <c r="E541" s="69"/>
      <c r="F541" s="69"/>
      <c r="G541" s="69"/>
      <c r="H541" s="69"/>
      <c r="I541" s="54">
        <v>3970</v>
      </c>
      <c r="J541" s="24">
        <v>1248</v>
      </c>
      <c r="K541" s="70">
        <f t="shared" si="105"/>
        <v>0.31435768261964736</v>
      </c>
      <c r="L541" s="24">
        <v>4117</v>
      </c>
      <c r="M541" s="24">
        <v>336</v>
      </c>
      <c r="N541" s="110">
        <f t="shared" si="102"/>
        <v>3970</v>
      </c>
      <c r="O541" s="51">
        <f t="shared" si="101"/>
        <v>4117</v>
      </c>
      <c r="P541" s="51">
        <f t="shared" si="101"/>
        <v>336</v>
      </c>
      <c r="Q541" s="53">
        <f t="shared" si="106"/>
        <v>8.1612824872479964E-2</v>
      </c>
      <c r="R541" s="54"/>
      <c r="S541" s="51">
        <f t="shared" si="103"/>
        <v>3970</v>
      </c>
      <c r="T541" s="55">
        <f t="shared" si="104"/>
        <v>0</v>
      </c>
    </row>
    <row r="542" spans="1:20">
      <c r="A542" s="2" t="s">
        <v>179</v>
      </c>
      <c r="B542" s="2" t="s">
        <v>528</v>
      </c>
      <c r="C542" s="1" t="s">
        <v>332</v>
      </c>
      <c r="D542" s="1" t="s">
        <v>333</v>
      </c>
      <c r="E542" s="69"/>
      <c r="F542" s="69"/>
      <c r="G542" s="69"/>
      <c r="H542" s="69"/>
      <c r="I542" s="54">
        <v>4</v>
      </c>
      <c r="J542" s="24"/>
      <c r="K542" s="70">
        <f t="shared" si="105"/>
        <v>0</v>
      </c>
      <c r="L542" s="24">
        <v>4</v>
      </c>
      <c r="M542" s="24"/>
      <c r="N542" s="110">
        <f t="shared" si="102"/>
        <v>4</v>
      </c>
      <c r="O542" s="51">
        <f t="shared" si="101"/>
        <v>4</v>
      </c>
      <c r="P542" s="51" t="str">
        <f t="shared" si="101"/>
        <v/>
      </c>
      <c r="Q542" s="53"/>
      <c r="R542" s="54"/>
      <c r="S542" s="51">
        <f t="shared" si="103"/>
        <v>4</v>
      </c>
      <c r="T542" s="55">
        <f t="shared" si="104"/>
        <v>0</v>
      </c>
    </row>
    <row r="543" spans="1:20">
      <c r="A543" s="2" t="s">
        <v>179</v>
      </c>
      <c r="B543" s="2" t="s">
        <v>528</v>
      </c>
      <c r="C543" s="1" t="s">
        <v>334</v>
      </c>
      <c r="D543" s="1" t="s">
        <v>335</v>
      </c>
      <c r="E543" s="69"/>
      <c r="F543" s="69"/>
      <c r="G543" s="69"/>
      <c r="H543" s="69"/>
      <c r="I543" s="54">
        <v>1</v>
      </c>
      <c r="J543" s="24"/>
      <c r="K543" s="70">
        <f t="shared" si="105"/>
        <v>0</v>
      </c>
      <c r="L543" s="24">
        <v>1</v>
      </c>
      <c r="M543" s="24"/>
      <c r="N543" s="110">
        <f t="shared" si="102"/>
        <v>1</v>
      </c>
      <c r="O543" s="51">
        <f t="shared" si="101"/>
        <v>1</v>
      </c>
      <c r="P543" s="51" t="str">
        <f t="shared" si="101"/>
        <v/>
      </c>
      <c r="Q543" s="53"/>
      <c r="R543" s="54"/>
      <c r="S543" s="51">
        <f t="shared" si="103"/>
        <v>1</v>
      </c>
      <c r="T543" s="55">
        <f t="shared" si="104"/>
        <v>0</v>
      </c>
    </row>
    <row r="544" spans="1:20">
      <c r="A544" s="2" t="s">
        <v>179</v>
      </c>
      <c r="B544" s="2" t="s">
        <v>533</v>
      </c>
      <c r="C544" s="1" t="s">
        <v>339</v>
      </c>
      <c r="D544" s="1" t="s">
        <v>340</v>
      </c>
      <c r="E544" s="69"/>
      <c r="F544" s="69"/>
      <c r="G544" s="69"/>
      <c r="H544" s="69"/>
      <c r="I544" s="54">
        <v>730</v>
      </c>
      <c r="J544" s="24">
        <v>506</v>
      </c>
      <c r="K544" s="70">
        <f t="shared" si="105"/>
        <v>0.69315068493150689</v>
      </c>
      <c r="L544" s="24">
        <v>765</v>
      </c>
      <c r="M544" s="24">
        <v>35</v>
      </c>
      <c r="N544" s="110">
        <f t="shared" si="102"/>
        <v>730</v>
      </c>
      <c r="O544" s="51">
        <f t="shared" si="101"/>
        <v>765</v>
      </c>
      <c r="P544" s="51">
        <f t="shared" si="101"/>
        <v>35</v>
      </c>
      <c r="Q544" s="53">
        <f t="shared" si="106"/>
        <v>4.5751633986928102E-2</v>
      </c>
      <c r="R544" s="54">
        <v>46</v>
      </c>
      <c r="S544" s="51">
        <f t="shared" si="103"/>
        <v>776</v>
      </c>
      <c r="T544" s="55">
        <f t="shared" si="104"/>
        <v>6.3013698630136991E-2</v>
      </c>
    </row>
    <row r="545" spans="1:20">
      <c r="A545" s="2" t="s">
        <v>179</v>
      </c>
      <c r="B545" s="2" t="s">
        <v>528</v>
      </c>
      <c r="C545" s="1" t="s">
        <v>341</v>
      </c>
      <c r="D545" s="1" t="s">
        <v>342</v>
      </c>
      <c r="E545" s="69"/>
      <c r="F545" s="69"/>
      <c r="G545" s="69"/>
      <c r="H545" s="69"/>
      <c r="I545" s="54">
        <v>397</v>
      </c>
      <c r="J545" s="24">
        <v>289</v>
      </c>
      <c r="K545" s="70">
        <f t="shared" si="105"/>
        <v>0.72795969773299751</v>
      </c>
      <c r="L545" s="24">
        <v>399</v>
      </c>
      <c r="M545" s="24">
        <v>2</v>
      </c>
      <c r="N545" s="110">
        <f t="shared" si="102"/>
        <v>397</v>
      </c>
      <c r="O545" s="51">
        <f t="shared" si="101"/>
        <v>399</v>
      </c>
      <c r="P545" s="51">
        <f t="shared" si="101"/>
        <v>2</v>
      </c>
      <c r="Q545" s="53">
        <f t="shared" si="106"/>
        <v>5.0125313283208017E-3</v>
      </c>
      <c r="R545" s="54"/>
      <c r="S545" s="51">
        <f t="shared" si="103"/>
        <v>397</v>
      </c>
      <c r="T545" s="55">
        <f t="shared" si="104"/>
        <v>0</v>
      </c>
    </row>
    <row r="546" spans="1:20" ht="25.5">
      <c r="A546" s="2" t="s">
        <v>179</v>
      </c>
      <c r="B546" s="20" t="s">
        <v>343</v>
      </c>
      <c r="C546" s="1" t="s">
        <v>343</v>
      </c>
      <c r="D546" s="1" t="s">
        <v>345</v>
      </c>
      <c r="E546" s="69"/>
      <c r="F546" s="69"/>
      <c r="G546" s="69"/>
      <c r="H546" s="69"/>
      <c r="I546" s="54">
        <v>36073</v>
      </c>
      <c r="J546" s="24">
        <v>1161</v>
      </c>
      <c r="K546" s="70">
        <f t="shared" si="105"/>
        <v>3.2184736506528429E-2</v>
      </c>
      <c r="L546" s="24">
        <v>36202</v>
      </c>
      <c r="M546" s="24">
        <v>129</v>
      </c>
      <c r="N546" s="110">
        <f t="shared" si="102"/>
        <v>36073</v>
      </c>
      <c r="O546" s="51">
        <f t="shared" si="101"/>
        <v>36202</v>
      </c>
      <c r="P546" s="51">
        <f t="shared" si="101"/>
        <v>129</v>
      </c>
      <c r="Q546" s="53">
        <f t="shared" si="106"/>
        <v>3.5633390420418761E-3</v>
      </c>
      <c r="R546" s="54"/>
      <c r="S546" s="51">
        <f t="shared" si="103"/>
        <v>36073</v>
      </c>
      <c r="T546" s="55">
        <f t="shared" si="104"/>
        <v>0</v>
      </c>
    </row>
    <row r="547" spans="1:20" ht="25.5">
      <c r="A547" s="2" t="s">
        <v>179</v>
      </c>
      <c r="B547" s="20" t="s">
        <v>343</v>
      </c>
      <c r="C547" s="1" t="s">
        <v>343</v>
      </c>
      <c r="D547" s="1" t="s">
        <v>348</v>
      </c>
      <c r="E547" s="69">
        <v>1</v>
      </c>
      <c r="F547" s="69"/>
      <c r="G547" s="69">
        <v>1</v>
      </c>
      <c r="H547" s="69"/>
      <c r="I547" s="54">
        <v>455548</v>
      </c>
      <c r="J547" s="24">
        <v>82700</v>
      </c>
      <c r="K547" s="70">
        <f t="shared" si="105"/>
        <v>0.18153959626647467</v>
      </c>
      <c r="L547" s="24">
        <v>457699</v>
      </c>
      <c r="M547" s="24">
        <v>2151</v>
      </c>
      <c r="N547" s="110">
        <f t="shared" si="102"/>
        <v>455549</v>
      </c>
      <c r="O547" s="51">
        <f t="shared" ref="O547:P562" si="107">IF(SUM(G547,L547)&gt;0,SUM(G547,L547),"")</f>
        <v>457700</v>
      </c>
      <c r="P547" s="51">
        <f t="shared" si="107"/>
        <v>2151</v>
      </c>
      <c r="Q547" s="53">
        <f t="shared" si="106"/>
        <v>4.6995848809263706E-3</v>
      </c>
      <c r="R547" s="54"/>
      <c r="S547" s="51">
        <f t="shared" si="103"/>
        <v>455549</v>
      </c>
      <c r="T547" s="55">
        <f t="shared" si="104"/>
        <v>0</v>
      </c>
    </row>
    <row r="548" spans="1:20" ht="25.5">
      <c r="A548" s="2" t="s">
        <v>179</v>
      </c>
      <c r="B548" s="20" t="s">
        <v>343</v>
      </c>
      <c r="C548" s="1" t="s">
        <v>343</v>
      </c>
      <c r="D548" s="1" t="s">
        <v>349</v>
      </c>
      <c r="E548" s="69"/>
      <c r="F548" s="69"/>
      <c r="G548" s="69"/>
      <c r="H548" s="69"/>
      <c r="I548" s="54">
        <v>21602</v>
      </c>
      <c r="J548" s="24"/>
      <c r="K548" s="70">
        <f t="shared" si="105"/>
        <v>0</v>
      </c>
      <c r="L548" s="24">
        <v>21701</v>
      </c>
      <c r="M548" s="24">
        <v>99</v>
      </c>
      <c r="N548" s="110">
        <f t="shared" si="102"/>
        <v>21602</v>
      </c>
      <c r="O548" s="51">
        <f t="shared" si="107"/>
        <v>21701</v>
      </c>
      <c r="P548" s="51">
        <f t="shared" si="107"/>
        <v>99</v>
      </c>
      <c r="Q548" s="53">
        <f t="shared" si="106"/>
        <v>4.5620017510713791E-3</v>
      </c>
      <c r="R548" s="54"/>
      <c r="S548" s="51">
        <f t="shared" si="103"/>
        <v>21602</v>
      </c>
      <c r="T548" s="55">
        <f t="shared" si="104"/>
        <v>0</v>
      </c>
    </row>
    <row r="549" spans="1:20">
      <c r="A549" s="2" t="s">
        <v>179</v>
      </c>
      <c r="B549" s="2" t="s">
        <v>533</v>
      </c>
      <c r="C549" s="1" t="s">
        <v>361</v>
      </c>
      <c r="D549" s="1" t="s">
        <v>362</v>
      </c>
      <c r="E549" s="69"/>
      <c r="F549" s="69"/>
      <c r="G549" s="69"/>
      <c r="H549" s="69"/>
      <c r="I549" s="54">
        <v>1762</v>
      </c>
      <c r="J549" s="24">
        <v>1660</v>
      </c>
      <c r="K549" s="70">
        <f t="shared" si="105"/>
        <v>0.94211123723042001</v>
      </c>
      <c r="L549" s="24">
        <v>1765</v>
      </c>
      <c r="M549" s="24">
        <v>22</v>
      </c>
      <c r="N549" s="110">
        <f t="shared" si="102"/>
        <v>1762</v>
      </c>
      <c r="O549" s="51">
        <f t="shared" si="107"/>
        <v>1765</v>
      </c>
      <c r="P549" s="51">
        <f t="shared" si="107"/>
        <v>22</v>
      </c>
      <c r="Q549" s="53">
        <f t="shared" si="106"/>
        <v>1.2464589235127478E-2</v>
      </c>
      <c r="R549" s="54">
        <v>3</v>
      </c>
      <c r="S549" s="51">
        <f t="shared" si="103"/>
        <v>1765</v>
      </c>
      <c r="T549" s="55">
        <f t="shared" si="104"/>
        <v>1.70261066969353E-3</v>
      </c>
    </row>
    <row r="550" spans="1:20">
      <c r="A550" s="2" t="s">
        <v>179</v>
      </c>
      <c r="B550" s="2" t="s">
        <v>533</v>
      </c>
      <c r="C550" s="1" t="s">
        <v>361</v>
      </c>
      <c r="D550" s="1" t="s">
        <v>363</v>
      </c>
      <c r="E550" s="69"/>
      <c r="F550" s="69"/>
      <c r="G550" s="69"/>
      <c r="H550" s="69"/>
      <c r="I550" s="54">
        <v>2349</v>
      </c>
      <c r="J550" s="24"/>
      <c r="K550" s="70">
        <f t="shared" si="105"/>
        <v>0</v>
      </c>
      <c r="L550" s="24">
        <v>2351</v>
      </c>
      <c r="M550" s="24">
        <v>2</v>
      </c>
      <c r="N550" s="110">
        <f t="shared" si="102"/>
        <v>2349</v>
      </c>
      <c r="O550" s="51">
        <f t="shared" si="107"/>
        <v>2351</v>
      </c>
      <c r="P550" s="51">
        <f t="shared" si="107"/>
        <v>2</v>
      </c>
      <c r="Q550" s="53">
        <f t="shared" si="106"/>
        <v>8.507018290089324E-4</v>
      </c>
      <c r="R550" s="54">
        <v>7</v>
      </c>
      <c r="S550" s="51">
        <f t="shared" si="103"/>
        <v>2356</v>
      </c>
      <c r="T550" s="55">
        <f t="shared" si="104"/>
        <v>2.9799914857386121E-3</v>
      </c>
    </row>
    <row r="551" spans="1:20">
      <c r="A551" s="2" t="s">
        <v>179</v>
      </c>
      <c r="B551" s="2" t="s">
        <v>526</v>
      </c>
      <c r="C551" s="1" t="s">
        <v>366</v>
      </c>
      <c r="D551" s="1" t="s">
        <v>367</v>
      </c>
      <c r="E551" s="69"/>
      <c r="F551" s="69"/>
      <c r="G551" s="69"/>
      <c r="H551" s="69"/>
      <c r="I551" s="54">
        <v>611</v>
      </c>
      <c r="J551" s="24">
        <v>213</v>
      </c>
      <c r="K551" s="70">
        <f t="shared" si="105"/>
        <v>0.3486088379705401</v>
      </c>
      <c r="L551" s="24">
        <v>615</v>
      </c>
      <c r="M551" s="24">
        <v>4</v>
      </c>
      <c r="N551" s="110">
        <f t="shared" si="102"/>
        <v>611</v>
      </c>
      <c r="O551" s="51">
        <f t="shared" si="107"/>
        <v>615</v>
      </c>
      <c r="P551" s="51">
        <f t="shared" si="107"/>
        <v>4</v>
      </c>
      <c r="Q551" s="53">
        <f t="shared" si="106"/>
        <v>6.5040650406504065E-3</v>
      </c>
      <c r="R551" s="54">
        <v>1</v>
      </c>
      <c r="S551" s="51">
        <f t="shared" si="103"/>
        <v>612</v>
      </c>
      <c r="T551" s="55">
        <f t="shared" si="104"/>
        <v>1.6366612111292963E-3</v>
      </c>
    </row>
    <row r="552" spans="1:20">
      <c r="A552" s="2" t="s">
        <v>179</v>
      </c>
      <c r="B552" s="2" t="s">
        <v>528</v>
      </c>
      <c r="C552" s="1" t="s">
        <v>372</v>
      </c>
      <c r="D552" s="1" t="s">
        <v>373</v>
      </c>
      <c r="E552" s="69"/>
      <c r="F552" s="69"/>
      <c r="G552" s="69"/>
      <c r="H552" s="69"/>
      <c r="I552" s="54">
        <v>1</v>
      </c>
      <c r="J552" s="24"/>
      <c r="K552" s="70">
        <f t="shared" si="105"/>
        <v>0</v>
      </c>
      <c r="L552" s="24">
        <v>1</v>
      </c>
      <c r="M552" s="24"/>
      <c r="N552" s="110">
        <f t="shared" si="102"/>
        <v>1</v>
      </c>
      <c r="O552" s="51">
        <f t="shared" si="107"/>
        <v>1</v>
      </c>
      <c r="P552" s="51" t="str">
        <f t="shared" si="107"/>
        <v/>
      </c>
      <c r="Q552" s="53"/>
      <c r="R552" s="54"/>
      <c r="S552" s="51">
        <f t="shared" si="103"/>
        <v>1</v>
      </c>
      <c r="T552" s="55">
        <f t="shared" si="104"/>
        <v>0</v>
      </c>
    </row>
    <row r="553" spans="1:20">
      <c r="A553" s="2" t="s">
        <v>179</v>
      </c>
      <c r="B553" s="2" t="s">
        <v>528</v>
      </c>
      <c r="C553" s="1" t="s">
        <v>374</v>
      </c>
      <c r="D553" s="1" t="s">
        <v>375</v>
      </c>
      <c r="E553" s="69"/>
      <c r="F553" s="69"/>
      <c r="G553" s="69"/>
      <c r="H553" s="69"/>
      <c r="I553" s="54">
        <v>6</v>
      </c>
      <c r="J553" s="24">
        <v>1</v>
      </c>
      <c r="K553" s="70">
        <f t="shared" si="105"/>
        <v>0.16666666666666666</v>
      </c>
      <c r="L553" s="24">
        <v>6</v>
      </c>
      <c r="M553" s="24"/>
      <c r="N553" s="110">
        <f t="shared" si="102"/>
        <v>6</v>
      </c>
      <c r="O553" s="51">
        <f t="shared" si="107"/>
        <v>6</v>
      </c>
      <c r="P553" s="51" t="str">
        <f t="shared" si="107"/>
        <v/>
      </c>
      <c r="Q553" s="53"/>
      <c r="R553" s="54"/>
      <c r="S553" s="51">
        <f t="shared" si="103"/>
        <v>6</v>
      </c>
      <c r="T553" s="55">
        <f t="shared" si="104"/>
        <v>0</v>
      </c>
    </row>
    <row r="554" spans="1:20">
      <c r="A554" s="2" t="s">
        <v>179</v>
      </c>
      <c r="B554" s="2" t="s">
        <v>529</v>
      </c>
      <c r="C554" s="1" t="s">
        <v>376</v>
      </c>
      <c r="D554" s="1" t="s">
        <v>377</v>
      </c>
      <c r="E554" s="69"/>
      <c r="F554" s="69"/>
      <c r="G554" s="69"/>
      <c r="H554" s="69"/>
      <c r="I554" s="54">
        <v>3279</v>
      </c>
      <c r="J554" s="24">
        <v>3226</v>
      </c>
      <c r="K554" s="70">
        <f t="shared" si="105"/>
        <v>0.98383653552912476</v>
      </c>
      <c r="L554" s="24">
        <v>3294</v>
      </c>
      <c r="M554" s="24">
        <v>15</v>
      </c>
      <c r="N554" s="110">
        <f t="shared" si="102"/>
        <v>3279</v>
      </c>
      <c r="O554" s="51">
        <f t="shared" si="107"/>
        <v>3294</v>
      </c>
      <c r="P554" s="51">
        <f t="shared" si="107"/>
        <v>15</v>
      </c>
      <c r="Q554" s="53">
        <f t="shared" si="106"/>
        <v>4.5537340619307837E-3</v>
      </c>
      <c r="R554" s="54">
        <v>7</v>
      </c>
      <c r="S554" s="51">
        <f t="shared" si="103"/>
        <v>3286</v>
      </c>
      <c r="T554" s="55">
        <f t="shared" si="104"/>
        <v>2.1347971942665446E-3</v>
      </c>
    </row>
    <row r="555" spans="1:20">
      <c r="A555" s="2" t="s">
        <v>179</v>
      </c>
      <c r="B555" s="2" t="s">
        <v>529</v>
      </c>
      <c r="C555" s="1" t="s">
        <v>376</v>
      </c>
      <c r="D555" s="1" t="s">
        <v>378</v>
      </c>
      <c r="E555" s="69"/>
      <c r="F555" s="69"/>
      <c r="G555" s="69"/>
      <c r="H555" s="69"/>
      <c r="I555" s="54">
        <v>4331</v>
      </c>
      <c r="J555" s="24">
        <v>4331</v>
      </c>
      <c r="K555" s="70">
        <f t="shared" si="105"/>
        <v>1</v>
      </c>
      <c r="L555" s="24">
        <v>4375</v>
      </c>
      <c r="M555" s="24">
        <v>44</v>
      </c>
      <c r="N555" s="110">
        <f t="shared" si="102"/>
        <v>4331</v>
      </c>
      <c r="O555" s="51">
        <f t="shared" si="107"/>
        <v>4375</v>
      </c>
      <c r="P555" s="51">
        <f t="shared" si="107"/>
        <v>44</v>
      </c>
      <c r="Q555" s="53">
        <f t="shared" si="106"/>
        <v>1.0057142857142857E-2</v>
      </c>
      <c r="R555" s="54"/>
      <c r="S555" s="51">
        <f t="shared" si="103"/>
        <v>4331</v>
      </c>
      <c r="T555" s="55">
        <f t="shared" si="104"/>
        <v>0</v>
      </c>
    </row>
    <row r="556" spans="1:20">
      <c r="A556" s="2" t="s">
        <v>179</v>
      </c>
      <c r="B556" s="2" t="s">
        <v>529</v>
      </c>
      <c r="C556" s="1" t="s">
        <v>376</v>
      </c>
      <c r="D556" s="1" t="s">
        <v>379</v>
      </c>
      <c r="E556" s="69"/>
      <c r="F556" s="69"/>
      <c r="G556" s="69"/>
      <c r="H556" s="69"/>
      <c r="I556" s="54">
        <v>1377</v>
      </c>
      <c r="J556" s="24">
        <v>1328</v>
      </c>
      <c r="K556" s="70">
        <f t="shared" si="105"/>
        <v>0.96441539578794477</v>
      </c>
      <c r="L556" s="24">
        <v>1378</v>
      </c>
      <c r="M556" s="24">
        <v>1</v>
      </c>
      <c r="N556" s="110">
        <f t="shared" si="102"/>
        <v>1377</v>
      </c>
      <c r="O556" s="51">
        <f t="shared" si="107"/>
        <v>1378</v>
      </c>
      <c r="P556" s="51">
        <f t="shared" si="107"/>
        <v>1</v>
      </c>
      <c r="Q556" s="53">
        <f t="shared" si="106"/>
        <v>7.2568940493468795E-4</v>
      </c>
      <c r="R556" s="54">
        <v>7</v>
      </c>
      <c r="S556" s="51">
        <f t="shared" si="103"/>
        <v>1384</v>
      </c>
      <c r="T556" s="55">
        <f t="shared" si="104"/>
        <v>5.0835148874364558E-3</v>
      </c>
    </row>
    <row r="557" spans="1:20">
      <c r="A557" s="2" t="s">
        <v>179</v>
      </c>
      <c r="B557" s="2" t="s">
        <v>528</v>
      </c>
      <c r="C557" s="1" t="s">
        <v>380</v>
      </c>
      <c r="D557" s="1" t="s">
        <v>382</v>
      </c>
      <c r="E557" s="69"/>
      <c r="F557" s="69"/>
      <c r="G557" s="69"/>
      <c r="H557" s="69"/>
      <c r="I557" s="54">
        <v>15</v>
      </c>
      <c r="J557" s="24">
        <v>3</v>
      </c>
      <c r="K557" s="70">
        <f t="shared" si="105"/>
        <v>0.2</v>
      </c>
      <c r="L557" s="24">
        <v>15</v>
      </c>
      <c r="M557" s="24"/>
      <c r="N557" s="110">
        <f t="shared" si="102"/>
        <v>15</v>
      </c>
      <c r="O557" s="51">
        <f t="shared" si="107"/>
        <v>15</v>
      </c>
      <c r="P557" s="51" t="str">
        <f t="shared" si="107"/>
        <v/>
      </c>
      <c r="Q557" s="53"/>
      <c r="R557" s="54"/>
      <c r="S557" s="51">
        <f t="shared" si="103"/>
        <v>15</v>
      </c>
      <c r="T557" s="55">
        <f t="shared" si="104"/>
        <v>0</v>
      </c>
    </row>
    <row r="558" spans="1:20">
      <c r="A558" s="2" t="s">
        <v>179</v>
      </c>
      <c r="B558" s="2" t="s">
        <v>529</v>
      </c>
      <c r="C558" s="1" t="s">
        <v>386</v>
      </c>
      <c r="D558" s="1" t="s">
        <v>387</v>
      </c>
      <c r="E558" s="69"/>
      <c r="F558" s="69"/>
      <c r="G558" s="69"/>
      <c r="H558" s="69"/>
      <c r="I558" s="54">
        <v>1037</v>
      </c>
      <c r="J558" s="24">
        <v>419</v>
      </c>
      <c r="K558" s="70">
        <f t="shared" si="105"/>
        <v>0.40405014464802314</v>
      </c>
      <c r="L558" s="24">
        <v>1081</v>
      </c>
      <c r="M558" s="24">
        <v>44</v>
      </c>
      <c r="N558" s="110">
        <f t="shared" si="102"/>
        <v>1037</v>
      </c>
      <c r="O558" s="51">
        <f t="shared" si="107"/>
        <v>1081</v>
      </c>
      <c r="P558" s="51">
        <f t="shared" si="107"/>
        <v>44</v>
      </c>
      <c r="Q558" s="53">
        <f t="shared" si="106"/>
        <v>4.0703052728954671E-2</v>
      </c>
      <c r="R558" s="54"/>
      <c r="S558" s="51">
        <f t="shared" si="103"/>
        <v>1037</v>
      </c>
      <c r="T558" s="55">
        <f t="shared" si="104"/>
        <v>0</v>
      </c>
    </row>
    <row r="559" spans="1:20">
      <c r="A559" s="2" t="s">
        <v>179</v>
      </c>
      <c r="B559" s="2" t="s">
        <v>528</v>
      </c>
      <c r="C559" s="1" t="s">
        <v>390</v>
      </c>
      <c r="D559" s="1" t="s">
        <v>391</v>
      </c>
      <c r="E559" s="69"/>
      <c r="F559" s="69"/>
      <c r="G559" s="69"/>
      <c r="H559" s="69"/>
      <c r="I559" s="54">
        <v>1</v>
      </c>
      <c r="J559" s="24"/>
      <c r="K559" s="70">
        <f t="shared" si="105"/>
        <v>0</v>
      </c>
      <c r="L559" s="24">
        <v>1</v>
      </c>
      <c r="M559" s="24"/>
      <c r="N559" s="110">
        <f t="shared" si="102"/>
        <v>1</v>
      </c>
      <c r="O559" s="51">
        <f t="shared" si="107"/>
        <v>1</v>
      </c>
      <c r="P559" s="51" t="str">
        <f t="shared" si="107"/>
        <v/>
      </c>
      <c r="Q559" s="53"/>
      <c r="R559" s="54">
        <v>1</v>
      </c>
      <c r="S559" s="51">
        <f t="shared" si="103"/>
        <v>2</v>
      </c>
      <c r="T559" s="55">
        <f t="shared" si="104"/>
        <v>1</v>
      </c>
    </row>
    <row r="560" spans="1:20">
      <c r="A560" s="2" t="s">
        <v>179</v>
      </c>
      <c r="B560" s="2" t="s">
        <v>528</v>
      </c>
      <c r="C560" s="1" t="s">
        <v>392</v>
      </c>
      <c r="D560" s="1" t="s">
        <v>394</v>
      </c>
      <c r="E560" s="69"/>
      <c r="F560" s="69"/>
      <c r="G560" s="69"/>
      <c r="H560" s="69"/>
      <c r="I560" s="54">
        <v>1</v>
      </c>
      <c r="J560" s="24">
        <v>1</v>
      </c>
      <c r="K560" s="70">
        <f t="shared" si="105"/>
        <v>1</v>
      </c>
      <c r="L560" s="24"/>
      <c r="M560" s="24"/>
      <c r="N560" s="110">
        <f t="shared" si="102"/>
        <v>1</v>
      </c>
      <c r="O560" s="51" t="str">
        <f t="shared" si="107"/>
        <v/>
      </c>
      <c r="P560" s="51" t="str">
        <f t="shared" si="107"/>
        <v/>
      </c>
      <c r="Q560" s="53"/>
      <c r="R560" s="54"/>
      <c r="S560" s="51">
        <f t="shared" si="103"/>
        <v>1</v>
      </c>
      <c r="T560" s="55">
        <f t="shared" si="104"/>
        <v>0</v>
      </c>
    </row>
    <row r="561" spans="1:20" ht="25.5">
      <c r="A561" s="2" t="s">
        <v>179</v>
      </c>
      <c r="B561" s="2" t="s">
        <v>527</v>
      </c>
      <c r="C561" s="1" t="s">
        <v>396</v>
      </c>
      <c r="D561" s="1" t="s">
        <v>398</v>
      </c>
      <c r="E561" s="69"/>
      <c r="F561" s="69"/>
      <c r="G561" s="69"/>
      <c r="H561" s="69"/>
      <c r="I561" s="54">
        <v>1922</v>
      </c>
      <c r="J561" s="24">
        <v>1156</v>
      </c>
      <c r="K561" s="70">
        <f t="shared" si="105"/>
        <v>0.60145681581685739</v>
      </c>
      <c r="L561" s="24">
        <v>2287</v>
      </c>
      <c r="M561" s="24">
        <v>333</v>
      </c>
      <c r="N561" s="110">
        <f t="shared" si="102"/>
        <v>1922</v>
      </c>
      <c r="O561" s="51">
        <f t="shared" si="107"/>
        <v>2287</v>
      </c>
      <c r="P561" s="51">
        <f t="shared" si="107"/>
        <v>333</v>
      </c>
      <c r="Q561" s="53">
        <f t="shared" si="106"/>
        <v>0.14560559685177088</v>
      </c>
      <c r="R561" s="54">
        <v>2</v>
      </c>
      <c r="S561" s="51">
        <f t="shared" si="103"/>
        <v>1924</v>
      </c>
      <c r="T561" s="55">
        <f t="shared" si="104"/>
        <v>1.0405827263267431E-3</v>
      </c>
    </row>
    <row r="562" spans="1:20">
      <c r="A562" s="2" t="s">
        <v>179</v>
      </c>
      <c r="B562" s="2" t="s">
        <v>534</v>
      </c>
      <c r="C562" s="1" t="s">
        <v>405</v>
      </c>
      <c r="D562" s="1" t="s">
        <v>406</v>
      </c>
      <c r="E562" s="69"/>
      <c r="F562" s="69"/>
      <c r="G562" s="69"/>
      <c r="H562" s="69"/>
      <c r="I562" s="54">
        <v>2756</v>
      </c>
      <c r="J562" s="24">
        <v>239</v>
      </c>
      <c r="K562" s="70">
        <f t="shared" si="105"/>
        <v>8.6719883889695204E-2</v>
      </c>
      <c r="L562" s="24">
        <v>2853</v>
      </c>
      <c r="M562" s="24">
        <v>97</v>
      </c>
      <c r="N562" s="110">
        <f t="shared" si="102"/>
        <v>2756</v>
      </c>
      <c r="O562" s="51">
        <f t="shared" si="107"/>
        <v>2853</v>
      </c>
      <c r="P562" s="51">
        <f t="shared" si="107"/>
        <v>97</v>
      </c>
      <c r="Q562" s="53">
        <f t="shared" si="106"/>
        <v>3.3999298983526112E-2</v>
      </c>
      <c r="R562" s="54"/>
      <c r="S562" s="51">
        <f t="shared" si="103"/>
        <v>2756</v>
      </c>
      <c r="T562" s="55">
        <f t="shared" si="104"/>
        <v>0</v>
      </c>
    </row>
    <row r="563" spans="1:20">
      <c r="A563" s="2" t="s">
        <v>179</v>
      </c>
      <c r="B563" s="2" t="s">
        <v>527</v>
      </c>
      <c r="C563" s="1" t="s">
        <v>413</v>
      </c>
      <c r="D563" s="1" t="s">
        <v>414</v>
      </c>
      <c r="E563" s="69"/>
      <c r="F563" s="69"/>
      <c r="G563" s="69"/>
      <c r="H563" s="69"/>
      <c r="I563" s="54">
        <v>795</v>
      </c>
      <c r="J563" s="24">
        <v>383</v>
      </c>
      <c r="K563" s="70">
        <f t="shared" si="105"/>
        <v>0.48176100628930818</v>
      </c>
      <c r="L563" s="24">
        <v>910</v>
      </c>
      <c r="M563" s="24">
        <v>115</v>
      </c>
      <c r="N563" s="110">
        <f t="shared" si="102"/>
        <v>795</v>
      </c>
      <c r="O563" s="51">
        <f t="shared" ref="O563:P585" si="108">IF(SUM(G563,L563)&gt;0,SUM(G563,L563),"")</f>
        <v>910</v>
      </c>
      <c r="P563" s="51">
        <f t="shared" si="108"/>
        <v>115</v>
      </c>
      <c r="Q563" s="53">
        <f t="shared" si="106"/>
        <v>0.12637362637362637</v>
      </c>
      <c r="R563" s="54">
        <v>9</v>
      </c>
      <c r="S563" s="51">
        <f t="shared" si="103"/>
        <v>804</v>
      </c>
      <c r="T563" s="55">
        <f t="shared" si="104"/>
        <v>1.1320754716981131E-2</v>
      </c>
    </row>
    <row r="564" spans="1:20">
      <c r="A564" s="2" t="s">
        <v>179</v>
      </c>
      <c r="B564" s="2" t="s">
        <v>526</v>
      </c>
      <c r="C564" s="1" t="s">
        <v>415</v>
      </c>
      <c r="D564" s="1" t="s">
        <v>416</v>
      </c>
      <c r="E564" s="69"/>
      <c r="F564" s="69"/>
      <c r="G564" s="69"/>
      <c r="H564" s="69"/>
      <c r="I564" s="54">
        <v>4368</v>
      </c>
      <c r="J564" s="24">
        <v>2189</v>
      </c>
      <c r="K564" s="70">
        <f t="shared" si="105"/>
        <v>0.50114468864468864</v>
      </c>
      <c r="L564" s="24">
        <v>4391</v>
      </c>
      <c r="M564" s="24">
        <v>23</v>
      </c>
      <c r="N564" s="110">
        <f t="shared" si="102"/>
        <v>4368</v>
      </c>
      <c r="O564" s="51">
        <f t="shared" si="108"/>
        <v>4391</v>
      </c>
      <c r="P564" s="51">
        <f t="shared" si="108"/>
        <v>23</v>
      </c>
      <c r="Q564" s="53">
        <f t="shared" si="106"/>
        <v>5.2379867911637439E-3</v>
      </c>
      <c r="R564" s="54"/>
      <c r="S564" s="51">
        <f t="shared" si="103"/>
        <v>4368</v>
      </c>
      <c r="T564" s="55">
        <f t="shared" si="104"/>
        <v>0</v>
      </c>
    </row>
    <row r="565" spans="1:20">
      <c r="A565" s="2" t="s">
        <v>179</v>
      </c>
      <c r="B565" s="2" t="s">
        <v>526</v>
      </c>
      <c r="C565" s="1" t="s">
        <v>415</v>
      </c>
      <c r="D565" s="1" t="s">
        <v>417</v>
      </c>
      <c r="E565" s="69"/>
      <c r="F565" s="69"/>
      <c r="G565" s="69"/>
      <c r="H565" s="69"/>
      <c r="I565" s="54">
        <v>7021</v>
      </c>
      <c r="J565" s="24">
        <v>5053</v>
      </c>
      <c r="K565" s="70">
        <f t="shared" si="105"/>
        <v>0.71969804871100984</v>
      </c>
      <c r="L565" s="24">
        <v>7021</v>
      </c>
      <c r="M565" s="24">
        <v>17</v>
      </c>
      <c r="N565" s="110">
        <f t="shared" si="102"/>
        <v>7021</v>
      </c>
      <c r="O565" s="51">
        <f t="shared" si="108"/>
        <v>7021</v>
      </c>
      <c r="P565" s="51">
        <f t="shared" si="108"/>
        <v>17</v>
      </c>
      <c r="Q565" s="53">
        <f t="shared" si="106"/>
        <v>2.4213075060532689E-3</v>
      </c>
      <c r="R565" s="54"/>
      <c r="S565" s="51">
        <f t="shared" si="103"/>
        <v>7021</v>
      </c>
      <c r="T565" s="55">
        <f t="shared" si="104"/>
        <v>0</v>
      </c>
    </row>
    <row r="566" spans="1:20">
      <c r="A566" s="2" t="s">
        <v>179</v>
      </c>
      <c r="B566" s="2" t="s">
        <v>526</v>
      </c>
      <c r="C566" s="1" t="s">
        <v>415</v>
      </c>
      <c r="D566" s="1" t="s">
        <v>418</v>
      </c>
      <c r="E566" s="69"/>
      <c r="F566" s="69"/>
      <c r="G566" s="69"/>
      <c r="H566" s="69"/>
      <c r="I566" s="54">
        <v>37602</v>
      </c>
      <c r="J566" s="24"/>
      <c r="K566" s="70">
        <f t="shared" si="105"/>
        <v>0</v>
      </c>
      <c r="L566" s="24">
        <v>37819</v>
      </c>
      <c r="M566" s="24">
        <v>217</v>
      </c>
      <c r="N566" s="110">
        <f t="shared" si="102"/>
        <v>37602</v>
      </c>
      <c r="O566" s="51">
        <f t="shared" si="108"/>
        <v>37819</v>
      </c>
      <c r="P566" s="51">
        <f t="shared" si="108"/>
        <v>217</v>
      </c>
      <c r="Q566" s="53">
        <f t="shared" si="106"/>
        <v>5.7378566329093841E-3</v>
      </c>
      <c r="R566" s="54">
        <v>12</v>
      </c>
      <c r="S566" s="51">
        <f t="shared" si="103"/>
        <v>37614</v>
      </c>
      <c r="T566" s="55">
        <f t="shared" si="104"/>
        <v>3.1913196106590075E-4</v>
      </c>
    </row>
    <row r="567" spans="1:20">
      <c r="A567" s="2" t="s">
        <v>179</v>
      </c>
      <c r="B567" s="2" t="s">
        <v>526</v>
      </c>
      <c r="C567" s="1" t="s">
        <v>415</v>
      </c>
      <c r="D567" s="1" t="s">
        <v>419</v>
      </c>
      <c r="E567" s="69">
        <v>1</v>
      </c>
      <c r="F567" s="69"/>
      <c r="G567" s="69"/>
      <c r="H567" s="69"/>
      <c r="I567" s="54">
        <v>13048</v>
      </c>
      <c r="J567" s="24"/>
      <c r="K567" s="70">
        <f t="shared" si="105"/>
        <v>0</v>
      </c>
      <c r="L567" s="24">
        <v>13098</v>
      </c>
      <c r="M567" s="24">
        <v>50</v>
      </c>
      <c r="N567" s="110">
        <f t="shared" si="102"/>
        <v>13049</v>
      </c>
      <c r="O567" s="51">
        <f t="shared" si="108"/>
        <v>13098</v>
      </c>
      <c r="P567" s="51">
        <f t="shared" si="108"/>
        <v>50</v>
      </c>
      <c r="Q567" s="53">
        <f t="shared" si="106"/>
        <v>3.8173766987326311E-3</v>
      </c>
      <c r="R567" s="54"/>
      <c r="S567" s="51">
        <f t="shared" si="103"/>
        <v>13049</v>
      </c>
      <c r="T567" s="55">
        <f t="shared" si="104"/>
        <v>0</v>
      </c>
    </row>
    <row r="568" spans="1:20">
      <c r="A568" s="2" t="s">
        <v>179</v>
      </c>
      <c r="B568" s="2" t="s">
        <v>531</v>
      </c>
      <c r="C568" s="1" t="s">
        <v>424</v>
      </c>
      <c r="D568" s="1" t="s">
        <v>427</v>
      </c>
      <c r="E568" s="69"/>
      <c r="F568" s="69"/>
      <c r="G568" s="69"/>
      <c r="H568" s="69"/>
      <c r="I568" s="54">
        <v>48239</v>
      </c>
      <c r="J568" s="24"/>
      <c r="K568" s="70">
        <f t="shared" si="105"/>
        <v>0</v>
      </c>
      <c r="L568" s="24">
        <v>48801</v>
      </c>
      <c r="M568" s="24">
        <v>184</v>
      </c>
      <c r="N568" s="110">
        <f t="shared" si="102"/>
        <v>48239</v>
      </c>
      <c r="O568" s="51">
        <f t="shared" si="108"/>
        <v>48801</v>
      </c>
      <c r="P568" s="51">
        <f t="shared" si="108"/>
        <v>184</v>
      </c>
      <c r="Q568" s="53">
        <f t="shared" si="106"/>
        <v>3.7704145406856418E-3</v>
      </c>
      <c r="R568" s="54">
        <v>13</v>
      </c>
      <c r="S568" s="51">
        <f t="shared" si="103"/>
        <v>48252</v>
      </c>
      <c r="T568" s="55">
        <f t="shared" si="104"/>
        <v>2.6949149028794128E-4</v>
      </c>
    </row>
    <row r="569" spans="1:20">
      <c r="A569" s="2" t="s">
        <v>179</v>
      </c>
      <c r="B569" s="2" t="s">
        <v>531</v>
      </c>
      <c r="C569" s="1" t="s">
        <v>424</v>
      </c>
      <c r="D569" s="1" t="s">
        <v>430</v>
      </c>
      <c r="E569" s="69"/>
      <c r="F569" s="69"/>
      <c r="G569" s="69"/>
      <c r="H569" s="69"/>
      <c r="I569" s="54">
        <v>7904</v>
      </c>
      <c r="J569" s="24">
        <v>155</v>
      </c>
      <c r="K569" s="70">
        <f t="shared" si="105"/>
        <v>1.9610323886639677E-2</v>
      </c>
      <c r="L569" s="24">
        <v>8470</v>
      </c>
      <c r="M569" s="24">
        <v>566</v>
      </c>
      <c r="N569" s="110">
        <f t="shared" si="102"/>
        <v>7904</v>
      </c>
      <c r="O569" s="51">
        <f t="shared" si="108"/>
        <v>8470</v>
      </c>
      <c r="P569" s="51">
        <f t="shared" si="108"/>
        <v>566</v>
      </c>
      <c r="Q569" s="53">
        <f t="shared" si="106"/>
        <v>6.6824085005903186E-2</v>
      </c>
      <c r="R569" s="54"/>
      <c r="S569" s="51">
        <f t="shared" si="103"/>
        <v>7904</v>
      </c>
      <c r="T569" s="55">
        <f t="shared" si="104"/>
        <v>0</v>
      </c>
    </row>
    <row r="570" spans="1:20">
      <c r="A570" s="2" t="s">
        <v>179</v>
      </c>
      <c r="B570" s="2" t="s">
        <v>531</v>
      </c>
      <c r="C570" s="1" t="s">
        <v>424</v>
      </c>
      <c r="D570" s="1" t="s">
        <v>431</v>
      </c>
      <c r="E570" s="69"/>
      <c r="F570" s="69"/>
      <c r="G570" s="69"/>
      <c r="H570" s="69"/>
      <c r="I570" s="54">
        <v>8678</v>
      </c>
      <c r="J570" s="24">
        <v>464</v>
      </c>
      <c r="K570" s="70">
        <f t="shared" si="105"/>
        <v>5.3468541138511176E-2</v>
      </c>
      <c r="L570" s="24">
        <v>8778</v>
      </c>
      <c r="M570" s="24">
        <v>100</v>
      </c>
      <c r="N570" s="110">
        <f t="shared" si="102"/>
        <v>8678</v>
      </c>
      <c r="O570" s="51">
        <f t="shared" si="108"/>
        <v>8778</v>
      </c>
      <c r="P570" s="51">
        <f t="shared" si="108"/>
        <v>100</v>
      </c>
      <c r="Q570" s="53">
        <f t="shared" si="106"/>
        <v>1.1392116655274551E-2</v>
      </c>
      <c r="R570" s="54"/>
      <c r="S570" s="51">
        <f t="shared" si="103"/>
        <v>8678</v>
      </c>
      <c r="T570" s="55">
        <f t="shared" si="104"/>
        <v>0</v>
      </c>
    </row>
    <row r="571" spans="1:20" ht="25.5">
      <c r="A571" s="2" t="s">
        <v>179</v>
      </c>
      <c r="B571" s="2" t="s">
        <v>533</v>
      </c>
      <c r="C571" s="1" t="s">
        <v>433</v>
      </c>
      <c r="D571" s="1" t="s">
        <v>434</v>
      </c>
      <c r="E571" s="69"/>
      <c r="F571" s="69"/>
      <c r="G571" s="69"/>
      <c r="H571" s="69"/>
      <c r="I571" s="54">
        <v>3660</v>
      </c>
      <c r="J571" s="24">
        <v>2206</v>
      </c>
      <c r="K571" s="70">
        <f t="shared" si="105"/>
        <v>0.60273224043715845</v>
      </c>
      <c r="L571" s="24">
        <v>3975</v>
      </c>
      <c r="M571" s="24">
        <v>315</v>
      </c>
      <c r="N571" s="110">
        <f t="shared" si="102"/>
        <v>3660</v>
      </c>
      <c r="O571" s="51">
        <f t="shared" si="108"/>
        <v>3975</v>
      </c>
      <c r="P571" s="51">
        <f t="shared" si="108"/>
        <v>315</v>
      </c>
      <c r="Q571" s="53">
        <f t="shared" si="106"/>
        <v>7.9245283018867921E-2</v>
      </c>
      <c r="R571" s="54">
        <v>14</v>
      </c>
      <c r="S571" s="51">
        <f t="shared" si="103"/>
        <v>3674</v>
      </c>
      <c r="T571" s="55">
        <f t="shared" si="104"/>
        <v>3.8251366120218579E-3</v>
      </c>
    </row>
    <row r="572" spans="1:20">
      <c r="A572" s="2" t="s">
        <v>179</v>
      </c>
      <c r="B572" s="2" t="s">
        <v>528</v>
      </c>
      <c r="C572" s="1" t="s">
        <v>436</v>
      </c>
      <c r="D572" s="1" t="s">
        <v>438</v>
      </c>
      <c r="E572" s="69">
        <v>2</v>
      </c>
      <c r="F572" s="69"/>
      <c r="G572" s="69">
        <v>2</v>
      </c>
      <c r="H572" s="69"/>
      <c r="I572" s="54">
        <v>3837</v>
      </c>
      <c r="J572" s="24">
        <v>1906</v>
      </c>
      <c r="K572" s="70">
        <f t="shared" si="105"/>
        <v>0.49674224654678134</v>
      </c>
      <c r="L572" s="24">
        <v>3863</v>
      </c>
      <c r="M572" s="24">
        <v>26</v>
      </c>
      <c r="N572" s="110">
        <f t="shared" si="102"/>
        <v>3839</v>
      </c>
      <c r="O572" s="51">
        <f t="shared" si="108"/>
        <v>3865</v>
      </c>
      <c r="P572" s="51">
        <f t="shared" si="108"/>
        <v>26</v>
      </c>
      <c r="Q572" s="53">
        <f t="shared" si="106"/>
        <v>6.7270375161707632E-3</v>
      </c>
      <c r="R572" s="54">
        <v>6</v>
      </c>
      <c r="S572" s="51">
        <f t="shared" si="103"/>
        <v>3845</v>
      </c>
      <c r="T572" s="55">
        <f t="shared" si="104"/>
        <v>1.563721657544957E-3</v>
      </c>
    </row>
    <row r="573" spans="1:20">
      <c r="A573" s="2" t="s">
        <v>179</v>
      </c>
      <c r="B573" s="2" t="s">
        <v>530</v>
      </c>
      <c r="C573" s="1" t="s">
        <v>440</v>
      </c>
      <c r="D573" s="1" t="s">
        <v>441</v>
      </c>
      <c r="E573" s="69"/>
      <c r="F573" s="69"/>
      <c r="G573" s="69"/>
      <c r="H573" s="69"/>
      <c r="I573" s="54">
        <v>3</v>
      </c>
      <c r="J573" s="24"/>
      <c r="K573" s="70">
        <f t="shared" si="105"/>
        <v>0</v>
      </c>
      <c r="L573" s="24">
        <v>3</v>
      </c>
      <c r="M573" s="24"/>
      <c r="N573" s="110">
        <f t="shared" si="102"/>
        <v>3</v>
      </c>
      <c r="O573" s="51">
        <f t="shared" si="108"/>
        <v>3</v>
      </c>
      <c r="P573" s="51" t="str">
        <f t="shared" si="108"/>
        <v/>
      </c>
      <c r="Q573" s="53"/>
      <c r="R573" s="54"/>
      <c r="S573" s="51">
        <f t="shared" si="103"/>
        <v>3</v>
      </c>
      <c r="T573" s="55">
        <f t="shared" si="104"/>
        <v>0</v>
      </c>
    </row>
    <row r="574" spans="1:20">
      <c r="A574" s="2" t="s">
        <v>179</v>
      </c>
      <c r="B574" s="2" t="s">
        <v>535</v>
      </c>
      <c r="C574" s="1" t="s">
        <v>442</v>
      </c>
      <c r="D574" s="1" t="s">
        <v>443</v>
      </c>
      <c r="E574" s="69"/>
      <c r="F574" s="69"/>
      <c r="G574" s="69"/>
      <c r="H574" s="69"/>
      <c r="I574" s="54">
        <v>111</v>
      </c>
      <c r="J574" s="24"/>
      <c r="K574" s="70">
        <f t="shared" si="105"/>
        <v>0</v>
      </c>
      <c r="L574" s="24">
        <v>111</v>
      </c>
      <c r="M574" s="24"/>
      <c r="N574" s="110">
        <f t="shared" si="102"/>
        <v>111</v>
      </c>
      <c r="O574" s="51">
        <f t="shared" si="108"/>
        <v>111</v>
      </c>
      <c r="P574" s="51" t="str">
        <f t="shared" si="108"/>
        <v/>
      </c>
      <c r="Q574" s="53"/>
      <c r="R574" s="54"/>
      <c r="S574" s="51">
        <f t="shared" si="103"/>
        <v>111</v>
      </c>
      <c r="T574" s="55">
        <f t="shared" si="104"/>
        <v>0</v>
      </c>
    </row>
    <row r="575" spans="1:20">
      <c r="A575" s="2" t="s">
        <v>179</v>
      </c>
      <c r="B575" s="2" t="s">
        <v>535</v>
      </c>
      <c r="C575" s="1" t="s">
        <v>442</v>
      </c>
      <c r="D575" s="1" t="s">
        <v>444</v>
      </c>
      <c r="E575" s="69"/>
      <c r="F575" s="69"/>
      <c r="G575" s="69"/>
      <c r="H575" s="69"/>
      <c r="I575" s="54">
        <v>198</v>
      </c>
      <c r="J575" s="24">
        <v>85</v>
      </c>
      <c r="K575" s="70">
        <f t="shared" si="105"/>
        <v>0.42929292929292928</v>
      </c>
      <c r="L575" s="24">
        <v>198</v>
      </c>
      <c r="M575" s="24"/>
      <c r="N575" s="110">
        <f t="shared" si="102"/>
        <v>198</v>
      </c>
      <c r="O575" s="51">
        <f t="shared" si="108"/>
        <v>198</v>
      </c>
      <c r="P575" s="51" t="str">
        <f t="shared" si="108"/>
        <v/>
      </c>
      <c r="Q575" s="53"/>
      <c r="R575" s="54"/>
      <c r="S575" s="51">
        <f t="shared" si="103"/>
        <v>198</v>
      </c>
      <c r="T575" s="55">
        <f t="shared" si="104"/>
        <v>0</v>
      </c>
    </row>
    <row r="576" spans="1:20">
      <c r="A576" s="2" t="s">
        <v>179</v>
      </c>
      <c r="B576" s="2" t="s">
        <v>535</v>
      </c>
      <c r="C576" s="1" t="s">
        <v>442</v>
      </c>
      <c r="D576" s="1" t="s">
        <v>445</v>
      </c>
      <c r="E576" s="69"/>
      <c r="F576" s="69"/>
      <c r="G576" s="69"/>
      <c r="H576" s="69"/>
      <c r="I576" s="54">
        <v>252</v>
      </c>
      <c r="J576" s="24"/>
      <c r="K576" s="70">
        <f t="shared" si="105"/>
        <v>0</v>
      </c>
      <c r="L576" s="24">
        <v>256</v>
      </c>
      <c r="M576" s="24">
        <v>4</v>
      </c>
      <c r="N576" s="110">
        <f t="shared" si="102"/>
        <v>252</v>
      </c>
      <c r="O576" s="51">
        <f t="shared" si="108"/>
        <v>256</v>
      </c>
      <c r="P576" s="51">
        <f t="shared" si="108"/>
        <v>4</v>
      </c>
      <c r="Q576" s="53">
        <f t="shared" si="106"/>
        <v>1.5625E-2</v>
      </c>
      <c r="R576" s="54"/>
      <c r="S576" s="51">
        <f t="shared" si="103"/>
        <v>252</v>
      </c>
      <c r="T576" s="55">
        <f t="shared" si="104"/>
        <v>0</v>
      </c>
    </row>
    <row r="577" spans="1:20">
      <c r="A577" s="2" t="s">
        <v>179</v>
      </c>
      <c r="B577" s="2" t="s">
        <v>535</v>
      </c>
      <c r="C577" s="1" t="s">
        <v>442</v>
      </c>
      <c r="D577" s="1" t="s">
        <v>447</v>
      </c>
      <c r="E577" s="69"/>
      <c r="F577" s="69"/>
      <c r="G577" s="69"/>
      <c r="H577" s="69"/>
      <c r="I577" s="54">
        <v>147</v>
      </c>
      <c r="J577" s="24">
        <v>147</v>
      </c>
      <c r="K577" s="70">
        <f t="shared" si="105"/>
        <v>1</v>
      </c>
      <c r="L577" s="24"/>
      <c r="M577" s="24"/>
      <c r="N577" s="110">
        <f t="shared" si="102"/>
        <v>147</v>
      </c>
      <c r="O577" s="51" t="str">
        <f t="shared" si="108"/>
        <v/>
      </c>
      <c r="P577" s="51" t="str">
        <f t="shared" si="108"/>
        <v/>
      </c>
      <c r="Q577" s="53"/>
      <c r="R577" s="54"/>
      <c r="S577" s="51">
        <f t="shared" si="103"/>
        <v>147</v>
      </c>
      <c r="T577" s="55">
        <f t="shared" si="104"/>
        <v>0</v>
      </c>
    </row>
    <row r="578" spans="1:20">
      <c r="A578" s="2" t="s">
        <v>179</v>
      </c>
      <c r="B578" s="2" t="s">
        <v>535</v>
      </c>
      <c r="C578" s="1" t="s">
        <v>442</v>
      </c>
      <c r="D578" s="1" t="s">
        <v>448</v>
      </c>
      <c r="E578" s="69">
        <v>61</v>
      </c>
      <c r="F578" s="69">
        <v>61</v>
      </c>
      <c r="G578" s="69">
        <v>61</v>
      </c>
      <c r="H578" s="69"/>
      <c r="I578" s="54">
        <v>351</v>
      </c>
      <c r="J578" s="24">
        <v>343</v>
      </c>
      <c r="K578" s="70">
        <f t="shared" si="105"/>
        <v>0.97720797720797725</v>
      </c>
      <c r="L578" s="24">
        <v>351</v>
      </c>
      <c r="M578" s="24"/>
      <c r="N578" s="110">
        <f t="shared" si="102"/>
        <v>412</v>
      </c>
      <c r="O578" s="51">
        <f t="shared" si="108"/>
        <v>412</v>
      </c>
      <c r="P578" s="51" t="str">
        <f t="shared" si="108"/>
        <v/>
      </c>
      <c r="Q578" s="53"/>
      <c r="R578" s="54"/>
      <c r="S578" s="51">
        <f t="shared" si="103"/>
        <v>412</v>
      </c>
      <c r="T578" s="55">
        <f t="shared" si="104"/>
        <v>0</v>
      </c>
    </row>
    <row r="579" spans="1:20">
      <c r="A579" s="2" t="s">
        <v>179</v>
      </c>
      <c r="B579" s="2" t="s">
        <v>535</v>
      </c>
      <c r="C579" s="1" t="s">
        <v>442</v>
      </c>
      <c r="D579" s="1" t="s">
        <v>451</v>
      </c>
      <c r="E579" s="69"/>
      <c r="F579" s="69"/>
      <c r="G579" s="69"/>
      <c r="H579" s="69"/>
      <c r="I579" s="54">
        <v>863</v>
      </c>
      <c r="J579" s="24"/>
      <c r="K579" s="70">
        <f t="shared" si="105"/>
        <v>0</v>
      </c>
      <c r="L579" s="24">
        <v>886</v>
      </c>
      <c r="M579" s="24">
        <v>23</v>
      </c>
      <c r="N579" s="110">
        <f t="shared" si="102"/>
        <v>863</v>
      </c>
      <c r="O579" s="51">
        <f t="shared" si="108"/>
        <v>886</v>
      </c>
      <c r="P579" s="51">
        <f t="shared" si="108"/>
        <v>23</v>
      </c>
      <c r="Q579" s="53">
        <f t="shared" si="106"/>
        <v>2.5959367945823927E-2</v>
      </c>
      <c r="R579" s="54">
        <v>2</v>
      </c>
      <c r="S579" s="51">
        <f t="shared" si="103"/>
        <v>865</v>
      </c>
      <c r="T579" s="55">
        <f t="shared" si="104"/>
        <v>2.3174971031286211E-3</v>
      </c>
    </row>
    <row r="580" spans="1:20">
      <c r="A580" s="2" t="s">
        <v>179</v>
      </c>
      <c r="B580" s="2" t="s">
        <v>535</v>
      </c>
      <c r="C580" s="1" t="s">
        <v>442</v>
      </c>
      <c r="D580" s="1" t="s">
        <v>452</v>
      </c>
      <c r="E580" s="69"/>
      <c r="F580" s="69"/>
      <c r="G580" s="69"/>
      <c r="H580" s="69"/>
      <c r="I580" s="54">
        <v>253</v>
      </c>
      <c r="J580" s="24">
        <v>70</v>
      </c>
      <c r="K580" s="70">
        <f t="shared" si="105"/>
        <v>0.27667984189723321</v>
      </c>
      <c r="L580" s="24">
        <v>253</v>
      </c>
      <c r="M580" s="24"/>
      <c r="N580" s="110">
        <f t="shared" si="102"/>
        <v>253</v>
      </c>
      <c r="O580" s="51">
        <f t="shared" si="108"/>
        <v>253</v>
      </c>
      <c r="P580" s="51" t="str">
        <f t="shared" si="108"/>
        <v/>
      </c>
      <c r="Q580" s="53"/>
      <c r="R580" s="54"/>
      <c r="S580" s="51">
        <f t="shared" si="103"/>
        <v>253</v>
      </c>
      <c r="T580" s="55">
        <f t="shared" si="104"/>
        <v>0</v>
      </c>
    </row>
    <row r="581" spans="1:20">
      <c r="A581" s="2" t="s">
        <v>179</v>
      </c>
      <c r="B581" s="2" t="s">
        <v>535</v>
      </c>
      <c r="C581" s="1" t="s">
        <v>442</v>
      </c>
      <c r="D581" s="1" t="s">
        <v>453</v>
      </c>
      <c r="E581" s="69"/>
      <c r="F581" s="69"/>
      <c r="G581" s="69"/>
      <c r="H581" s="69"/>
      <c r="I581" s="54">
        <v>141</v>
      </c>
      <c r="J581" s="24"/>
      <c r="K581" s="70">
        <f t="shared" si="105"/>
        <v>0</v>
      </c>
      <c r="L581" s="24">
        <v>141</v>
      </c>
      <c r="M581" s="24"/>
      <c r="N581" s="110">
        <f t="shared" si="102"/>
        <v>141</v>
      </c>
      <c r="O581" s="51">
        <f t="shared" si="108"/>
        <v>141</v>
      </c>
      <c r="P581" s="51" t="str">
        <f t="shared" si="108"/>
        <v/>
      </c>
      <c r="Q581" s="53"/>
      <c r="R581" s="54"/>
      <c r="S581" s="51">
        <f t="shared" si="103"/>
        <v>141</v>
      </c>
      <c r="T581" s="55">
        <f t="shared" si="104"/>
        <v>0</v>
      </c>
    </row>
    <row r="582" spans="1:20">
      <c r="A582" s="2" t="s">
        <v>179</v>
      </c>
      <c r="B582" s="2" t="s">
        <v>535</v>
      </c>
      <c r="C582" s="1" t="s">
        <v>442</v>
      </c>
      <c r="D582" s="1" t="s">
        <v>454</v>
      </c>
      <c r="E582" s="69">
        <v>14</v>
      </c>
      <c r="F582" s="69"/>
      <c r="G582" s="69"/>
      <c r="H582" s="69"/>
      <c r="I582" s="54">
        <v>1829</v>
      </c>
      <c r="J582" s="24">
        <v>1829</v>
      </c>
      <c r="K582" s="70">
        <f t="shared" si="105"/>
        <v>1</v>
      </c>
      <c r="L582" s="24">
        <v>1829</v>
      </c>
      <c r="M582" s="24"/>
      <c r="N582" s="110">
        <f t="shared" si="102"/>
        <v>1843</v>
      </c>
      <c r="O582" s="51">
        <f t="shared" si="108"/>
        <v>1829</v>
      </c>
      <c r="P582" s="51" t="str">
        <f t="shared" si="108"/>
        <v/>
      </c>
      <c r="Q582" s="53"/>
      <c r="R582" s="54"/>
      <c r="S582" s="51">
        <f t="shared" si="103"/>
        <v>1843</v>
      </c>
      <c r="T582" s="55">
        <f t="shared" si="104"/>
        <v>0</v>
      </c>
    </row>
    <row r="583" spans="1:20">
      <c r="A583" s="2" t="s">
        <v>179</v>
      </c>
      <c r="B583" s="2" t="s">
        <v>530</v>
      </c>
      <c r="C583" s="1" t="s">
        <v>459</v>
      </c>
      <c r="D583" s="1" t="s">
        <v>460</v>
      </c>
      <c r="E583" s="69"/>
      <c r="F583" s="69"/>
      <c r="G583" s="69"/>
      <c r="H583" s="69"/>
      <c r="I583" s="54">
        <v>102</v>
      </c>
      <c r="J583" s="24"/>
      <c r="K583" s="70">
        <f t="shared" si="105"/>
        <v>0</v>
      </c>
      <c r="L583" s="24">
        <v>102</v>
      </c>
      <c r="M583" s="24"/>
      <c r="N583" s="110">
        <f t="shared" si="102"/>
        <v>102</v>
      </c>
      <c r="O583" s="51">
        <f t="shared" si="108"/>
        <v>102</v>
      </c>
      <c r="P583" s="51" t="str">
        <f t="shared" si="108"/>
        <v/>
      </c>
      <c r="Q583" s="53"/>
      <c r="R583" s="54"/>
      <c r="S583" s="51">
        <f t="shared" si="103"/>
        <v>102</v>
      </c>
      <c r="T583" s="55">
        <f t="shared" si="104"/>
        <v>0</v>
      </c>
    </row>
    <row r="584" spans="1:20">
      <c r="A584" s="2" t="s">
        <v>179</v>
      </c>
      <c r="B584" s="2" t="s">
        <v>534</v>
      </c>
      <c r="C584" s="1" t="s">
        <v>461</v>
      </c>
      <c r="D584" s="1" t="s">
        <v>462</v>
      </c>
      <c r="E584" s="69"/>
      <c r="F584" s="69"/>
      <c r="G584" s="69"/>
      <c r="H584" s="69"/>
      <c r="I584" s="54">
        <v>211</v>
      </c>
      <c r="J584" s="24"/>
      <c r="K584" s="70">
        <f t="shared" si="105"/>
        <v>0</v>
      </c>
      <c r="L584" s="24">
        <v>254</v>
      </c>
      <c r="M584" s="24">
        <v>34</v>
      </c>
      <c r="N584" s="110">
        <f t="shared" si="102"/>
        <v>211</v>
      </c>
      <c r="O584" s="51">
        <f t="shared" si="108"/>
        <v>254</v>
      </c>
      <c r="P584" s="51">
        <f t="shared" si="108"/>
        <v>34</v>
      </c>
      <c r="Q584" s="53">
        <f t="shared" si="106"/>
        <v>0.13385826771653545</v>
      </c>
      <c r="R584" s="54"/>
      <c r="S584" s="51">
        <f t="shared" si="103"/>
        <v>211</v>
      </c>
      <c r="T584" s="55">
        <f t="shared" si="104"/>
        <v>0</v>
      </c>
    </row>
    <row r="585" spans="1:20">
      <c r="A585" s="2" t="s">
        <v>179</v>
      </c>
      <c r="B585" s="2" t="s">
        <v>529</v>
      </c>
      <c r="C585" s="1" t="s">
        <v>468</v>
      </c>
      <c r="D585" s="1" t="s">
        <v>469</v>
      </c>
      <c r="E585" s="69"/>
      <c r="F585" s="69"/>
      <c r="G585" s="69"/>
      <c r="H585" s="69"/>
      <c r="I585" s="54">
        <v>160</v>
      </c>
      <c r="J585" s="24"/>
      <c r="K585" s="70">
        <f t="shared" si="105"/>
        <v>0</v>
      </c>
      <c r="L585" s="24">
        <v>160</v>
      </c>
      <c r="M585" s="24"/>
      <c r="N585" s="110">
        <f t="shared" si="102"/>
        <v>160</v>
      </c>
      <c r="O585" s="51">
        <f t="shared" si="108"/>
        <v>160</v>
      </c>
      <c r="P585" s="51" t="str">
        <f t="shared" si="108"/>
        <v/>
      </c>
      <c r="Q585" s="53"/>
      <c r="R585" s="54"/>
      <c r="S585" s="51">
        <f t="shared" si="103"/>
        <v>160</v>
      </c>
      <c r="T585" s="55">
        <f t="shared" si="104"/>
        <v>0</v>
      </c>
    </row>
    <row r="586" spans="1:20">
      <c r="A586" s="2" t="s">
        <v>372</v>
      </c>
      <c r="B586" s="2" t="s">
        <v>530</v>
      </c>
      <c r="C586" s="1" t="s">
        <v>26</v>
      </c>
      <c r="D586" s="1" t="s">
        <v>28</v>
      </c>
      <c r="E586" s="69"/>
      <c r="F586" s="69"/>
      <c r="G586" s="69"/>
      <c r="H586" s="69"/>
      <c r="I586" s="54">
        <v>57</v>
      </c>
      <c r="J586" s="24">
        <v>4</v>
      </c>
      <c r="K586" s="70">
        <f t="shared" si="105"/>
        <v>7.0175438596491224E-2</v>
      </c>
      <c r="L586" s="24">
        <v>58</v>
      </c>
      <c r="M586" s="24">
        <v>4</v>
      </c>
      <c r="N586" s="110">
        <f t="shared" si="102"/>
        <v>57</v>
      </c>
      <c r="O586" s="51">
        <f t="shared" ref="O586:P592" si="109">IF(SUM(G586,L586)&gt;0,SUM(G586,L586),"")</f>
        <v>58</v>
      </c>
      <c r="P586" s="51">
        <f t="shared" si="109"/>
        <v>4</v>
      </c>
      <c r="Q586" s="53">
        <f t="shared" si="106"/>
        <v>6.8965517241379309E-2</v>
      </c>
      <c r="R586" s="54"/>
      <c r="S586" s="51">
        <f t="shared" si="103"/>
        <v>57</v>
      </c>
      <c r="T586" s="55">
        <f t="shared" si="104"/>
        <v>0</v>
      </c>
    </row>
    <row r="587" spans="1:20">
      <c r="A587" s="2" t="s">
        <v>372</v>
      </c>
      <c r="B587" s="2" t="s">
        <v>532</v>
      </c>
      <c r="C587" s="1" t="s">
        <v>34</v>
      </c>
      <c r="D587" s="1" t="s">
        <v>36</v>
      </c>
      <c r="E587" s="69"/>
      <c r="F587" s="69"/>
      <c r="G587" s="69"/>
      <c r="H587" s="69"/>
      <c r="I587" s="54">
        <v>11</v>
      </c>
      <c r="J587" s="24">
        <v>6</v>
      </c>
      <c r="K587" s="70">
        <f t="shared" si="105"/>
        <v>0.54545454545454541</v>
      </c>
      <c r="L587" s="24">
        <v>11</v>
      </c>
      <c r="M587" s="24"/>
      <c r="N587" s="110">
        <f t="shared" si="102"/>
        <v>11</v>
      </c>
      <c r="O587" s="51">
        <f t="shared" si="109"/>
        <v>11</v>
      </c>
      <c r="P587" s="51" t="str">
        <f t="shared" si="109"/>
        <v/>
      </c>
      <c r="Q587" s="53"/>
      <c r="R587" s="54"/>
      <c r="S587" s="51">
        <f t="shared" si="103"/>
        <v>11</v>
      </c>
      <c r="T587" s="55">
        <f t="shared" si="104"/>
        <v>0</v>
      </c>
    </row>
    <row r="588" spans="1:20">
      <c r="A588" s="2" t="s">
        <v>372</v>
      </c>
      <c r="B588" s="2" t="s">
        <v>528</v>
      </c>
      <c r="C588" s="1" t="s">
        <v>40</v>
      </c>
      <c r="D588" s="1" t="s">
        <v>41</v>
      </c>
      <c r="E588" s="69"/>
      <c r="F588" s="69"/>
      <c r="G588" s="69"/>
      <c r="H588" s="69"/>
      <c r="I588" s="54">
        <v>5</v>
      </c>
      <c r="J588" s="24"/>
      <c r="K588" s="70">
        <f t="shared" si="105"/>
        <v>0</v>
      </c>
      <c r="L588" s="24">
        <v>6</v>
      </c>
      <c r="M588" s="24"/>
      <c r="N588" s="110">
        <f t="shared" si="102"/>
        <v>5</v>
      </c>
      <c r="O588" s="51">
        <f t="shared" si="109"/>
        <v>6</v>
      </c>
      <c r="P588" s="51" t="str">
        <f t="shared" si="109"/>
        <v/>
      </c>
      <c r="Q588" s="53"/>
      <c r="R588" s="54"/>
      <c r="S588" s="51">
        <f t="shared" si="103"/>
        <v>5</v>
      </c>
      <c r="T588" s="55">
        <f t="shared" si="104"/>
        <v>0</v>
      </c>
    </row>
    <row r="589" spans="1:20">
      <c r="A589" s="2" t="s">
        <v>372</v>
      </c>
      <c r="B589" s="2" t="s">
        <v>531</v>
      </c>
      <c r="C589" s="1" t="s">
        <v>48</v>
      </c>
      <c r="D589" s="1" t="s">
        <v>50</v>
      </c>
      <c r="E589" s="69"/>
      <c r="F589" s="69"/>
      <c r="G589" s="69"/>
      <c r="H589" s="69"/>
      <c r="I589" s="54">
        <v>3949</v>
      </c>
      <c r="J589" s="24">
        <v>1092</v>
      </c>
      <c r="K589" s="70">
        <f t="shared" si="105"/>
        <v>0.27652570270954674</v>
      </c>
      <c r="L589" s="24">
        <v>3958</v>
      </c>
      <c r="M589" s="24">
        <v>9</v>
      </c>
      <c r="N589" s="110">
        <f t="shared" si="102"/>
        <v>3949</v>
      </c>
      <c r="O589" s="51">
        <f t="shared" si="109"/>
        <v>3958</v>
      </c>
      <c r="P589" s="51">
        <f t="shared" si="109"/>
        <v>9</v>
      </c>
      <c r="Q589" s="53">
        <f t="shared" si="106"/>
        <v>2.2738756947953513E-3</v>
      </c>
      <c r="R589" s="54">
        <v>1</v>
      </c>
      <c r="S589" s="51">
        <f t="shared" si="103"/>
        <v>3950</v>
      </c>
      <c r="T589" s="55">
        <f t="shared" si="104"/>
        <v>2.5322866548493288E-4</v>
      </c>
    </row>
    <row r="590" spans="1:20" ht="25.5">
      <c r="A590" s="2" t="s">
        <v>372</v>
      </c>
      <c r="B590" s="2" t="s">
        <v>526</v>
      </c>
      <c r="C590" s="1" t="s">
        <v>60</v>
      </c>
      <c r="D590" s="1" t="s">
        <v>61</v>
      </c>
      <c r="E590" s="69"/>
      <c r="F590" s="69"/>
      <c r="G590" s="69"/>
      <c r="H590" s="69"/>
      <c r="I590" s="54">
        <v>11</v>
      </c>
      <c r="J590" s="24">
        <v>8</v>
      </c>
      <c r="K590" s="70">
        <f t="shared" si="105"/>
        <v>0.72727272727272729</v>
      </c>
      <c r="L590" s="24">
        <v>11</v>
      </c>
      <c r="M590" s="24"/>
      <c r="N590" s="110">
        <f t="shared" si="102"/>
        <v>11</v>
      </c>
      <c r="O590" s="51">
        <f t="shared" si="109"/>
        <v>11</v>
      </c>
      <c r="P590" s="51" t="str">
        <f t="shared" si="109"/>
        <v/>
      </c>
      <c r="Q590" s="53"/>
      <c r="R590" s="54"/>
      <c r="S590" s="51">
        <f t="shared" si="103"/>
        <v>11</v>
      </c>
      <c r="T590" s="55">
        <f t="shared" si="104"/>
        <v>0</v>
      </c>
    </row>
    <row r="591" spans="1:20">
      <c r="A591" s="2" t="s">
        <v>372</v>
      </c>
      <c r="B591" s="2" t="s">
        <v>530</v>
      </c>
      <c r="C591" s="1" t="s">
        <v>64</v>
      </c>
      <c r="D591" s="1" t="s">
        <v>66</v>
      </c>
      <c r="E591" s="69"/>
      <c r="F591" s="69"/>
      <c r="G591" s="69"/>
      <c r="H591" s="69"/>
      <c r="I591" s="54">
        <v>51</v>
      </c>
      <c r="J591" s="24">
        <v>43</v>
      </c>
      <c r="K591" s="70">
        <f t="shared" si="105"/>
        <v>0.84313725490196079</v>
      </c>
      <c r="L591" s="24">
        <v>52</v>
      </c>
      <c r="M591" s="24">
        <v>1</v>
      </c>
      <c r="N591" s="110">
        <f t="shared" si="102"/>
        <v>51</v>
      </c>
      <c r="O591" s="51">
        <f t="shared" si="109"/>
        <v>52</v>
      </c>
      <c r="P591" s="51">
        <f t="shared" si="109"/>
        <v>1</v>
      </c>
      <c r="Q591" s="53">
        <f t="shared" si="106"/>
        <v>1.9230769230769232E-2</v>
      </c>
      <c r="R591" s="54">
        <v>1</v>
      </c>
      <c r="S591" s="51">
        <f t="shared" si="103"/>
        <v>52</v>
      </c>
      <c r="T591" s="55">
        <f t="shared" si="104"/>
        <v>1.9607843137254902E-2</v>
      </c>
    </row>
    <row r="592" spans="1:20">
      <c r="A592" s="2" t="s">
        <v>372</v>
      </c>
      <c r="B592" s="2" t="s">
        <v>528</v>
      </c>
      <c r="C592" s="1" t="s">
        <v>75</v>
      </c>
      <c r="D592" s="1" t="s">
        <v>77</v>
      </c>
      <c r="E592" s="69"/>
      <c r="F592" s="69"/>
      <c r="G592" s="69"/>
      <c r="H592" s="69"/>
      <c r="I592" s="54">
        <v>18</v>
      </c>
      <c r="J592" s="24">
        <v>7</v>
      </c>
      <c r="K592" s="70">
        <f t="shared" si="105"/>
        <v>0.3888888888888889</v>
      </c>
      <c r="L592" s="24">
        <v>18</v>
      </c>
      <c r="M592" s="24"/>
      <c r="N592" s="110">
        <f t="shared" si="102"/>
        <v>18</v>
      </c>
      <c r="O592" s="51">
        <f t="shared" si="109"/>
        <v>18</v>
      </c>
      <c r="P592" s="51" t="str">
        <f t="shared" si="109"/>
        <v/>
      </c>
      <c r="Q592" s="53"/>
      <c r="R592" s="54"/>
      <c r="S592" s="51">
        <f t="shared" si="103"/>
        <v>18</v>
      </c>
      <c r="T592" s="55">
        <f t="shared" si="104"/>
        <v>0</v>
      </c>
    </row>
    <row r="593" spans="1:20">
      <c r="A593" s="2" t="s">
        <v>372</v>
      </c>
      <c r="B593" s="2" t="s">
        <v>535</v>
      </c>
      <c r="C593" s="2" t="s">
        <v>87</v>
      </c>
      <c r="D593" s="2" t="s">
        <v>89</v>
      </c>
      <c r="E593" s="64"/>
      <c r="F593" s="64"/>
      <c r="G593" s="64"/>
      <c r="H593" s="64"/>
      <c r="I593" s="123">
        <v>16</v>
      </c>
      <c r="J593" s="68">
        <v>11</v>
      </c>
      <c r="K593" s="50">
        <f t="shared" ref="K593:K651" si="110">J593/I593</f>
        <v>0.6875</v>
      </c>
      <c r="L593" s="68">
        <v>15</v>
      </c>
      <c r="M593" s="68"/>
      <c r="N593" s="111">
        <f t="shared" ref="N593:N599" si="111">IF(SUM(E593,I593)&gt;0,SUM(E593,I593),"")</f>
        <v>16</v>
      </c>
      <c r="O593" s="64">
        <f t="shared" ref="O593:O652" si="112">IF(SUM(G593,L593)&gt;0,SUM(G593,L593),"")</f>
        <v>15</v>
      </c>
      <c r="P593" s="65" t="str">
        <f t="shared" ref="P593:P646" si="113">IF(SUM(H593,M593)&gt;0,SUM(H593,M593),"")</f>
        <v/>
      </c>
      <c r="Q593" s="66"/>
      <c r="R593" s="64"/>
      <c r="S593" s="64">
        <f t="shared" ref="S593:S600" si="114">IF(N593="",IF(R593&gt;0,SUM(R593),""),IF(SUM(R593)&gt;0,SUM(N593+R593),N593))</f>
        <v>16</v>
      </c>
      <c r="T593" s="67">
        <f t="shared" ref="T593:T600" si="115">IF((I593)&gt;0,R593/(I593),"")</f>
        <v>0</v>
      </c>
    </row>
    <row r="594" spans="1:20">
      <c r="A594" s="2" t="s">
        <v>372</v>
      </c>
      <c r="B594" s="2" t="s">
        <v>534</v>
      </c>
      <c r="C594" s="2" t="s">
        <v>100</v>
      </c>
      <c r="D594" s="2" t="s">
        <v>101</v>
      </c>
      <c r="E594" s="64"/>
      <c r="F594" s="64"/>
      <c r="G594" s="64"/>
      <c r="H594" s="64"/>
      <c r="I594" s="123">
        <v>696</v>
      </c>
      <c r="J594" s="68">
        <v>88</v>
      </c>
      <c r="K594" s="50">
        <f t="shared" si="110"/>
        <v>0.12643678160919541</v>
      </c>
      <c r="L594" s="68">
        <v>731</v>
      </c>
      <c r="M594" s="68">
        <v>18</v>
      </c>
      <c r="N594" s="111">
        <f t="shared" si="111"/>
        <v>696</v>
      </c>
      <c r="O594" s="64">
        <f t="shared" si="112"/>
        <v>731</v>
      </c>
      <c r="P594" s="65">
        <f t="shared" si="113"/>
        <v>18</v>
      </c>
      <c r="Q594" s="66">
        <f t="shared" ref="Q594:Q599" si="116">IF(O594&lt;&gt;0,P594/O594,"")</f>
        <v>2.4623803009575923E-2</v>
      </c>
      <c r="R594" s="64"/>
      <c r="S594" s="64">
        <f t="shared" si="114"/>
        <v>696</v>
      </c>
      <c r="T594" s="67">
        <f t="shared" si="115"/>
        <v>0</v>
      </c>
    </row>
    <row r="595" spans="1:20">
      <c r="A595" s="2" t="s">
        <v>372</v>
      </c>
      <c r="B595" s="2" t="s">
        <v>534</v>
      </c>
      <c r="C595" s="2" t="s">
        <v>100</v>
      </c>
      <c r="D595" s="2" t="s">
        <v>104</v>
      </c>
      <c r="E595" s="64"/>
      <c r="F595" s="64"/>
      <c r="G595" s="64"/>
      <c r="H595" s="64"/>
      <c r="I595" s="123">
        <v>257</v>
      </c>
      <c r="J595" s="68">
        <v>7</v>
      </c>
      <c r="K595" s="50">
        <f t="shared" si="110"/>
        <v>2.7237354085603113E-2</v>
      </c>
      <c r="L595" s="68">
        <v>259</v>
      </c>
      <c r="M595" s="68">
        <v>7</v>
      </c>
      <c r="N595" s="111">
        <f t="shared" si="111"/>
        <v>257</v>
      </c>
      <c r="O595" s="64">
        <f t="shared" si="112"/>
        <v>259</v>
      </c>
      <c r="P595" s="65">
        <f t="shared" si="113"/>
        <v>7</v>
      </c>
      <c r="Q595" s="66">
        <f t="shared" si="116"/>
        <v>2.7027027027027029E-2</v>
      </c>
      <c r="R595" s="64"/>
      <c r="S595" s="64">
        <f t="shared" si="114"/>
        <v>257</v>
      </c>
      <c r="T595" s="67">
        <f t="shared" si="115"/>
        <v>0</v>
      </c>
    </row>
    <row r="596" spans="1:20">
      <c r="A596" s="2" t="s">
        <v>372</v>
      </c>
      <c r="B596" s="2" t="s">
        <v>526</v>
      </c>
      <c r="C596" s="2" t="s">
        <v>121</v>
      </c>
      <c r="D596" s="2" t="s">
        <v>122</v>
      </c>
      <c r="E596" s="64"/>
      <c r="F596" s="64"/>
      <c r="G596" s="64"/>
      <c r="H596" s="64"/>
      <c r="I596" s="123">
        <v>7</v>
      </c>
      <c r="J596" s="68">
        <v>2</v>
      </c>
      <c r="K596" s="50">
        <f t="shared" si="110"/>
        <v>0.2857142857142857</v>
      </c>
      <c r="L596" s="68">
        <v>7</v>
      </c>
      <c r="M596" s="68"/>
      <c r="N596" s="111">
        <f t="shared" si="111"/>
        <v>7</v>
      </c>
      <c r="O596" s="64">
        <f t="shared" si="112"/>
        <v>7</v>
      </c>
      <c r="P596" s="65" t="str">
        <f t="shared" si="113"/>
        <v/>
      </c>
      <c r="Q596" s="66">
        <v>0</v>
      </c>
      <c r="R596" s="64"/>
      <c r="S596" s="64">
        <f t="shared" si="114"/>
        <v>7</v>
      </c>
      <c r="T596" s="67">
        <f t="shared" si="115"/>
        <v>0</v>
      </c>
    </row>
    <row r="597" spans="1:20">
      <c r="A597" s="2" t="s">
        <v>372</v>
      </c>
      <c r="B597" s="2" t="s">
        <v>537</v>
      </c>
      <c r="C597" s="2" t="s">
        <v>123</v>
      </c>
      <c r="D597" s="2" t="s">
        <v>124</v>
      </c>
      <c r="E597" s="64"/>
      <c r="F597" s="64"/>
      <c r="G597" s="64"/>
      <c r="H597" s="64"/>
      <c r="I597" s="123">
        <v>4</v>
      </c>
      <c r="J597" s="68">
        <v>1</v>
      </c>
      <c r="K597" s="50">
        <f t="shared" si="110"/>
        <v>0.25</v>
      </c>
      <c r="L597" s="68">
        <v>8</v>
      </c>
      <c r="M597" s="68">
        <v>1</v>
      </c>
      <c r="N597" s="111">
        <f t="shared" si="111"/>
        <v>4</v>
      </c>
      <c r="O597" s="64">
        <f t="shared" si="112"/>
        <v>8</v>
      </c>
      <c r="P597" s="65">
        <f t="shared" si="113"/>
        <v>1</v>
      </c>
      <c r="Q597" s="66">
        <f t="shared" si="116"/>
        <v>0.125</v>
      </c>
      <c r="R597" s="64"/>
      <c r="S597" s="64">
        <f t="shared" si="114"/>
        <v>4</v>
      </c>
      <c r="T597" s="67">
        <f t="shared" si="115"/>
        <v>0</v>
      </c>
    </row>
    <row r="598" spans="1:20">
      <c r="A598" s="2" t="s">
        <v>372</v>
      </c>
      <c r="B598" s="2" t="s">
        <v>528</v>
      </c>
      <c r="C598" s="2" t="s">
        <v>125</v>
      </c>
      <c r="D598" s="2" t="s">
        <v>126</v>
      </c>
      <c r="E598" s="64"/>
      <c r="F598" s="64"/>
      <c r="G598" s="64"/>
      <c r="H598" s="64"/>
      <c r="I598" s="123">
        <v>28</v>
      </c>
      <c r="J598" s="68">
        <v>22</v>
      </c>
      <c r="K598" s="50">
        <f t="shared" si="110"/>
        <v>0.7857142857142857</v>
      </c>
      <c r="L598" s="68">
        <v>30</v>
      </c>
      <c r="M598" s="68">
        <v>2</v>
      </c>
      <c r="N598" s="111">
        <f t="shared" si="111"/>
        <v>28</v>
      </c>
      <c r="O598" s="64">
        <f t="shared" si="112"/>
        <v>30</v>
      </c>
      <c r="P598" s="65">
        <f t="shared" si="113"/>
        <v>2</v>
      </c>
      <c r="Q598" s="66">
        <f t="shared" si="116"/>
        <v>6.6666666666666666E-2</v>
      </c>
      <c r="R598" s="64"/>
      <c r="S598" s="64">
        <f t="shared" si="114"/>
        <v>28</v>
      </c>
      <c r="T598" s="67">
        <f t="shared" si="115"/>
        <v>0</v>
      </c>
    </row>
    <row r="599" spans="1:20">
      <c r="A599" s="2" t="s">
        <v>372</v>
      </c>
      <c r="B599" s="2" t="s">
        <v>527</v>
      </c>
      <c r="C599" s="2" t="s">
        <v>138</v>
      </c>
      <c r="D599" s="2" t="s">
        <v>140</v>
      </c>
      <c r="E599" s="64"/>
      <c r="F599" s="64"/>
      <c r="G599" s="64"/>
      <c r="H599" s="64"/>
      <c r="I599" s="123">
        <v>501</v>
      </c>
      <c r="J599" s="68">
        <v>174</v>
      </c>
      <c r="K599" s="50">
        <f t="shared" si="110"/>
        <v>0.3473053892215569</v>
      </c>
      <c r="L599" s="68">
        <v>624</v>
      </c>
      <c r="M599" s="68">
        <v>101</v>
      </c>
      <c r="N599" s="111">
        <f t="shared" si="111"/>
        <v>501</v>
      </c>
      <c r="O599" s="64">
        <f t="shared" si="112"/>
        <v>624</v>
      </c>
      <c r="P599" s="65">
        <f t="shared" si="113"/>
        <v>101</v>
      </c>
      <c r="Q599" s="66">
        <f t="shared" si="116"/>
        <v>0.16185897435897437</v>
      </c>
      <c r="R599" s="64">
        <v>2</v>
      </c>
      <c r="S599" s="64">
        <f t="shared" si="114"/>
        <v>503</v>
      </c>
      <c r="T599" s="67">
        <f t="shared" si="115"/>
        <v>3.9920159680638719E-3</v>
      </c>
    </row>
    <row r="600" spans="1:20">
      <c r="A600" s="2" t="s">
        <v>372</v>
      </c>
      <c r="B600" s="2" t="s">
        <v>528</v>
      </c>
      <c r="C600" s="2" t="s">
        <v>159</v>
      </c>
      <c r="D600" s="2" t="s">
        <v>163</v>
      </c>
      <c r="E600" s="64"/>
      <c r="F600" s="64"/>
      <c r="G600" s="64"/>
      <c r="H600" s="64"/>
      <c r="I600" s="123">
        <v>16</v>
      </c>
      <c r="J600" s="68"/>
      <c r="K600" s="50">
        <f t="shared" si="110"/>
        <v>0</v>
      </c>
      <c r="L600" s="68">
        <v>16</v>
      </c>
      <c r="M600" s="68">
        <v>0</v>
      </c>
      <c r="N600" s="111">
        <f t="shared" ref="N600:N605" si="117">IF(SUM(E600,I600)&gt;0,SUM(E600,I600),"")</f>
        <v>16</v>
      </c>
      <c r="O600" s="64">
        <f t="shared" si="112"/>
        <v>16</v>
      </c>
      <c r="P600" s="65" t="str">
        <f t="shared" si="113"/>
        <v/>
      </c>
      <c r="Q600" s="66">
        <v>0</v>
      </c>
      <c r="R600" s="64"/>
      <c r="S600" s="64">
        <f t="shared" si="114"/>
        <v>16</v>
      </c>
      <c r="T600" s="67">
        <f t="shared" si="115"/>
        <v>0</v>
      </c>
    </row>
    <row r="601" spans="1:20">
      <c r="A601" s="2" t="s">
        <v>372</v>
      </c>
      <c r="B601" s="2" t="s">
        <v>534</v>
      </c>
      <c r="C601" s="2" t="s">
        <v>207</v>
      </c>
      <c r="D601" s="2" t="s">
        <v>208</v>
      </c>
      <c r="E601" s="64"/>
      <c r="F601" s="64"/>
      <c r="G601" s="64"/>
      <c r="H601" s="64"/>
      <c r="I601" s="123">
        <v>430</v>
      </c>
      <c r="J601" s="68">
        <v>121</v>
      </c>
      <c r="K601" s="50">
        <f t="shared" si="110"/>
        <v>0.28139534883720929</v>
      </c>
      <c r="L601" s="68">
        <v>583</v>
      </c>
      <c r="M601" s="68">
        <v>40</v>
      </c>
      <c r="N601" s="111">
        <f t="shared" si="117"/>
        <v>430</v>
      </c>
      <c r="O601" s="64">
        <f t="shared" si="112"/>
        <v>583</v>
      </c>
      <c r="P601" s="65">
        <f t="shared" si="113"/>
        <v>40</v>
      </c>
      <c r="Q601" s="66">
        <f t="shared" ref="Q601:Q610" si="118">IF(O601&lt;&gt;0,P601/O601,"")</f>
        <v>6.86106346483705E-2</v>
      </c>
      <c r="R601" s="64">
        <v>110</v>
      </c>
      <c r="S601" s="64">
        <f t="shared" ref="S601:S610" si="119">IF(N601="",IF(R601&gt;0,SUM(R601),""),IF(SUM(R601)&gt;0,SUM(N601+R601),N601))</f>
        <v>540</v>
      </c>
      <c r="T601" s="67">
        <f t="shared" ref="T601:T610" si="120">IF((I601)&gt;0,R601/(I601),"")</f>
        <v>0.2558139534883721</v>
      </c>
    </row>
    <row r="602" spans="1:20">
      <c r="A602" s="2" t="s">
        <v>372</v>
      </c>
      <c r="B602" s="2" t="s">
        <v>533</v>
      </c>
      <c r="C602" s="2" t="s">
        <v>209</v>
      </c>
      <c r="D602" s="2" t="s">
        <v>210</v>
      </c>
      <c r="E602" s="64"/>
      <c r="F602" s="64"/>
      <c r="G602" s="64"/>
      <c r="H602" s="64"/>
      <c r="I602" s="123">
        <v>212</v>
      </c>
      <c r="J602" s="68">
        <v>46</v>
      </c>
      <c r="K602" s="50">
        <f t="shared" si="110"/>
        <v>0.21698113207547171</v>
      </c>
      <c r="L602" s="68">
        <v>251</v>
      </c>
      <c r="M602" s="68">
        <v>32</v>
      </c>
      <c r="N602" s="111">
        <f t="shared" si="117"/>
        <v>212</v>
      </c>
      <c r="O602" s="64">
        <f t="shared" si="112"/>
        <v>251</v>
      </c>
      <c r="P602" s="65">
        <f t="shared" si="113"/>
        <v>32</v>
      </c>
      <c r="Q602" s="66">
        <f t="shared" si="118"/>
        <v>0.12749003984063745</v>
      </c>
      <c r="R602" s="64">
        <v>3</v>
      </c>
      <c r="S602" s="64">
        <f t="shared" si="119"/>
        <v>215</v>
      </c>
      <c r="T602" s="67">
        <f t="shared" si="120"/>
        <v>1.4150943396226415E-2</v>
      </c>
    </row>
    <row r="603" spans="1:20">
      <c r="A603" s="2" t="s">
        <v>372</v>
      </c>
      <c r="B603" s="2" t="s">
        <v>528</v>
      </c>
      <c r="C603" s="2" t="s">
        <v>213</v>
      </c>
      <c r="D603" s="2" t="s">
        <v>214</v>
      </c>
      <c r="E603" s="64"/>
      <c r="F603" s="64"/>
      <c r="G603" s="64"/>
      <c r="H603" s="64"/>
      <c r="I603" s="123">
        <v>68</v>
      </c>
      <c r="J603" s="68">
        <v>21</v>
      </c>
      <c r="K603" s="50">
        <f t="shared" si="110"/>
        <v>0.30882352941176472</v>
      </c>
      <c r="L603" s="68">
        <v>71</v>
      </c>
      <c r="M603" s="68">
        <v>3</v>
      </c>
      <c r="N603" s="111">
        <f t="shared" si="117"/>
        <v>68</v>
      </c>
      <c r="O603" s="64">
        <f t="shared" si="112"/>
        <v>71</v>
      </c>
      <c r="P603" s="65">
        <f t="shared" si="113"/>
        <v>3</v>
      </c>
      <c r="Q603" s="66">
        <f t="shared" si="118"/>
        <v>4.2253521126760563E-2</v>
      </c>
      <c r="R603" s="64"/>
      <c r="S603" s="64">
        <f t="shared" si="119"/>
        <v>68</v>
      </c>
      <c r="T603" s="67">
        <f t="shared" si="120"/>
        <v>0</v>
      </c>
    </row>
    <row r="604" spans="1:20">
      <c r="A604" s="2" t="s">
        <v>372</v>
      </c>
      <c r="B604" s="2" t="s">
        <v>527</v>
      </c>
      <c r="C604" s="2" t="s">
        <v>215</v>
      </c>
      <c r="D604" s="2" t="s">
        <v>217</v>
      </c>
      <c r="E604" s="64"/>
      <c r="F604" s="64"/>
      <c r="G604" s="64"/>
      <c r="H604" s="64"/>
      <c r="I604" s="123">
        <v>40</v>
      </c>
      <c r="J604" s="68">
        <v>8</v>
      </c>
      <c r="K604" s="50">
        <f t="shared" si="110"/>
        <v>0.2</v>
      </c>
      <c r="L604" s="68">
        <v>42</v>
      </c>
      <c r="M604" s="68">
        <v>2</v>
      </c>
      <c r="N604" s="111">
        <f t="shared" si="117"/>
        <v>40</v>
      </c>
      <c r="O604" s="64">
        <f t="shared" si="112"/>
        <v>42</v>
      </c>
      <c r="P604" s="65">
        <f t="shared" si="113"/>
        <v>2</v>
      </c>
      <c r="Q604" s="66">
        <f t="shared" si="118"/>
        <v>4.7619047619047616E-2</v>
      </c>
      <c r="R604" s="64"/>
      <c r="S604" s="64">
        <f t="shared" si="119"/>
        <v>40</v>
      </c>
      <c r="T604" s="67">
        <f t="shared" si="120"/>
        <v>0</v>
      </c>
    </row>
    <row r="605" spans="1:20">
      <c r="A605" s="2" t="s">
        <v>372</v>
      </c>
      <c r="B605" s="2" t="s">
        <v>528</v>
      </c>
      <c r="C605" s="2" t="s">
        <v>218</v>
      </c>
      <c r="D605" s="2" t="s">
        <v>222</v>
      </c>
      <c r="E605" s="64"/>
      <c r="F605" s="64"/>
      <c r="G605" s="64"/>
      <c r="H605" s="64"/>
      <c r="I605" s="123"/>
      <c r="J605" s="68"/>
      <c r="K605" s="50"/>
      <c r="L605" s="68">
        <v>1</v>
      </c>
      <c r="M605" s="68"/>
      <c r="N605" s="111" t="str">
        <f t="shared" si="117"/>
        <v/>
      </c>
      <c r="O605" s="64">
        <f t="shared" si="112"/>
        <v>1</v>
      </c>
      <c r="P605" s="65" t="str">
        <f t="shared" si="113"/>
        <v/>
      </c>
      <c r="Q605" s="66"/>
      <c r="R605" s="64">
        <v>1</v>
      </c>
      <c r="S605" s="64">
        <f t="shared" si="119"/>
        <v>1</v>
      </c>
      <c r="T605" s="67" t="str">
        <f t="shared" si="120"/>
        <v/>
      </c>
    </row>
    <row r="606" spans="1:20">
      <c r="A606" s="2" t="s">
        <v>372</v>
      </c>
      <c r="B606" s="2" t="s">
        <v>534</v>
      </c>
      <c r="C606" s="2" t="s">
        <v>225</v>
      </c>
      <c r="D606" s="2" t="s">
        <v>227</v>
      </c>
      <c r="E606" s="64"/>
      <c r="F606" s="64"/>
      <c r="G606" s="64"/>
      <c r="H606" s="64"/>
      <c r="I606" s="123">
        <v>8</v>
      </c>
      <c r="J606" s="68">
        <v>5</v>
      </c>
      <c r="K606" s="50">
        <f t="shared" si="110"/>
        <v>0.625</v>
      </c>
      <c r="L606" s="68">
        <v>9</v>
      </c>
      <c r="M606" s="68">
        <v>1</v>
      </c>
      <c r="N606" s="111">
        <f t="shared" ref="N606:N613" si="121">IF(SUM(E606,I606)&gt;0,SUM(E606,I606),"")</f>
        <v>8</v>
      </c>
      <c r="O606" s="64">
        <f t="shared" si="112"/>
        <v>9</v>
      </c>
      <c r="P606" s="65">
        <f t="shared" si="113"/>
        <v>1</v>
      </c>
      <c r="Q606" s="66">
        <f t="shared" si="118"/>
        <v>0.1111111111111111</v>
      </c>
      <c r="R606" s="64"/>
      <c r="S606" s="64">
        <f t="shared" si="119"/>
        <v>8</v>
      </c>
      <c r="T606" s="67">
        <f t="shared" si="120"/>
        <v>0</v>
      </c>
    </row>
    <row r="607" spans="1:20">
      <c r="A607" s="2" t="s">
        <v>372</v>
      </c>
      <c r="B607" s="2" t="s">
        <v>536</v>
      </c>
      <c r="C607" s="2" t="s">
        <v>230</v>
      </c>
      <c r="D607" s="2" t="s">
        <v>232</v>
      </c>
      <c r="E607" s="64"/>
      <c r="F607" s="64"/>
      <c r="G607" s="64"/>
      <c r="H607" s="64"/>
      <c r="I607" s="123">
        <v>503</v>
      </c>
      <c r="J607" s="68">
        <v>89</v>
      </c>
      <c r="K607" s="50">
        <f t="shared" si="110"/>
        <v>0.17693836978131214</v>
      </c>
      <c r="L607" s="68">
        <v>504</v>
      </c>
      <c r="M607" s="68">
        <v>1</v>
      </c>
      <c r="N607" s="111">
        <f t="shared" si="121"/>
        <v>503</v>
      </c>
      <c r="O607" s="64">
        <f t="shared" si="112"/>
        <v>504</v>
      </c>
      <c r="P607" s="65">
        <f t="shared" si="113"/>
        <v>1</v>
      </c>
      <c r="Q607" s="66">
        <f t="shared" si="118"/>
        <v>1.984126984126984E-3</v>
      </c>
      <c r="R607" s="64"/>
      <c r="S607" s="64">
        <f t="shared" si="119"/>
        <v>503</v>
      </c>
      <c r="T607" s="67">
        <f t="shared" si="120"/>
        <v>0</v>
      </c>
    </row>
    <row r="608" spans="1:20">
      <c r="A608" s="2" t="s">
        <v>372</v>
      </c>
      <c r="B608" s="2" t="s">
        <v>529</v>
      </c>
      <c r="C608" s="2" t="s">
        <v>233</v>
      </c>
      <c r="D608" s="2" t="s">
        <v>234</v>
      </c>
      <c r="E608" s="64"/>
      <c r="F608" s="64"/>
      <c r="G608" s="64"/>
      <c r="H608" s="64"/>
      <c r="I608" s="123">
        <v>79</v>
      </c>
      <c r="J608" s="68">
        <v>11</v>
      </c>
      <c r="K608" s="50">
        <f t="shared" si="110"/>
        <v>0.13924050632911392</v>
      </c>
      <c r="L608" s="68">
        <v>109</v>
      </c>
      <c r="M608" s="68">
        <v>29</v>
      </c>
      <c r="N608" s="111">
        <f t="shared" si="121"/>
        <v>79</v>
      </c>
      <c r="O608" s="64">
        <f t="shared" si="112"/>
        <v>109</v>
      </c>
      <c r="P608" s="65">
        <f t="shared" si="113"/>
        <v>29</v>
      </c>
      <c r="Q608" s="66">
        <f t="shared" si="118"/>
        <v>0.26605504587155965</v>
      </c>
      <c r="R608" s="64"/>
      <c r="S608" s="64">
        <f t="shared" si="119"/>
        <v>79</v>
      </c>
      <c r="T608" s="67">
        <f t="shared" si="120"/>
        <v>0</v>
      </c>
    </row>
    <row r="609" spans="1:20">
      <c r="A609" s="2" t="s">
        <v>372</v>
      </c>
      <c r="B609" s="2" t="s">
        <v>534</v>
      </c>
      <c r="C609" s="2" t="s">
        <v>237</v>
      </c>
      <c r="D609" s="2" t="s">
        <v>238</v>
      </c>
      <c r="E609" s="64"/>
      <c r="F609" s="64"/>
      <c r="G609" s="64"/>
      <c r="H609" s="64"/>
      <c r="I609" s="123">
        <v>2</v>
      </c>
      <c r="J609" s="68">
        <v>1</v>
      </c>
      <c r="K609" s="50">
        <f t="shared" si="110"/>
        <v>0.5</v>
      </c>
      <c r="L609" s="68">
        <v>2</v>
      </c>
      <c r="M609" s="68"/>
      <c r="N609" s="111">
        <f t="shared" si="121"/>
        <v>2</v>
      </c>
      <c r="O609" s="64">
        <f t="shared" si="112"/>
        <v>2</v>
      </c>
      <c r="P609" s="65" t="str">
        <f t="shared" si="113"/>
        <v/>
      </c>
      <c r="Q609" s="66">
        <v>0</v>
      </c>
      <c r="R609" s="64"/>
      <c r="S609" s="64">
        <f t="shared" si="119"/>
        <v>2</v>
      </c>
      <c r="T609" s="67">
        <f t="shared" si="120"/>
        <v>0</v>
      </c>
    </row>
    <row r="610" spans="1:20">
      <c r="A610" s="2" t="s">
        <v>372</v>
      </c>
      <c r="B610" s="2" t="s">
        <v>533</v>
      </c>
      <c r="C610" s="2" t="s">
        <v>241</v>
      </c>
      <c r="D610" s="2" t="s">
        <v>241</v>
      </c>
      <c r="E610" s="64"/>
      <c r="F610" s="64"/>
      <c r="G610" s="64"/>
      <c r="H610" s="64"/>
      <c r="I610" s="123">
        <v>1094</v>
      </c>
      <c r="J610" s="68">
        <v>654</v>
      </c>
      <c r="K610" s="50">
        <f t="shared" si="110"/>
        <v>0.59780621572212067</v>
      </c>
      <c r="L610" s="68">
        <v>1129</v>
      </c>
      <c r="M610" s="68">
        <v>6</v>
      </c>
      <c r="N610" s="111">
        <f t="shared" si="121"/>
        <v>1094</v>
      </c>
      <c r="O610" s="64">
        <f t="shared" si="112"/>
        <v>1129</v>
      </c>
      <c r="P610" s="65">
        <f t="shared" si="113"/>
        <v>6</v>
      </c>
      <c r="Q610" s="66">
        <f t="shared" si="118"/>
        <v>5.3144375553587243E-3</v>
      </c>
      <c r="R610" s="64">
        <v>13</v>
      </c>
      <c r="S610" s="64">
        <f t="shared" si="119"/>
        <v>1107</v>
      </c>
      <c r="T610" s="67">
        <f t="shared" si="120"/>
        <v>1.1882998171846435E-2</v>
      </c>
    </row>
    <row r="611" spans="1:20">
      <c r="A611" s="2" t="s">
        <v>372</v>
      </c>
      <c r="B611" s="2" t="s">
        <v>534</v>
      </c>
      <c r="C611" s="2" t="s">
        <v>262</v>
      </c>
      <c r="D611" s="2" t="s">
        <v>263</v>
      </c>
      <c r="E611" s="64"/>
      <c r="F611" s="64"/>
      <c r="G611" s="64"/>
      <c r="H611" s="64"/>
      <c r="I611" s="123">
        <v>6</v>
      </c>
      <c r="J611" s="68"/>
      <c r="K611" s="50">
        <f t="shared" si="110"/>
        <v>0</v>
      </c>
      <c r="L611" s="68">
        <v>6</v>
      </c>
      <c r="M611" s="68"/>
      <c r="N611" s="111">
        <f t="shared" si="121"/>
        <v>6</v>
      </c>
      <c r="O611" s="64">
        <f t="shared" si="112"/>
        <v>6</v>
      </c>
      <c r="P611" s="65" t="str">
        <f t="shared" si="113"/>
        <v/>
      </c>
      <c r="Q611" s="66">
        <v>0</v>
      </c>
      <c r="R611" s="64"/>
      <c r="S611" s="64">
        <f>IF(N611="",IF(R611&gt;0,SUM(R611),""),IF(SUM(R611)&gt;0,SUM(N611+R611),N611))</f>
        <v>6</v>
      </c>
      <c r="T611" s="67">
        <f>IF((I611)&gt;0,R611/(I611),"")</f>
        <v>0</v>
      </c>
    </row>
    <row r="612" spans="1:20">
      <c r="A612" s="2" t="s">
        <v>372</v>
      </c>
      <c r="B612" s="2" t="s">
        <v>537</v>
      </c>
      <c r="C612" s="2" t="s">
        <v>272</v>
      </c>
      <c r="D612" s="2" t="s">
        <v>274</v>
      </c>
      <c r="E612" s="64"/>
      <c r="F612" s="64"/>
      <c r="G612" s="64"/>
      <c r="H612" s="64"/>
      <c r="I612" s="123">
        <v>8</v>
      </c>
      <c r="J612" s="68">
        <v>3</v>
      </c>
      <c r="K612" s="50">
        <f t="shared" si="110"/>
        <v>0.375</v>
      </c>
      <c r="L612" s="68">
        <v>8</v>
      </c>
      <c r="M612" s="68"/>
      <c r="N612" s="111">
        <f t="shared" si="121"/>
        <v>8</v>
      </c>
      <c r="O612" s="64">
        <f t="shared" si="112"/>
        <v>8</v>
      </c>
      <c r="P612" s="65" t="str">
        <f t="shared" si="113"/>
        <v/>
      </c>
      <c r="Q612" s="66">
        <v>0</v>
      </c>
      <c r="R612" s="64"/>
      <c r="S612" s="64">
        <f>IF(N612="",IF(R612&gt;0,SUM(R612),""),IF(SUM(R612)&gt;0,SUM(N612+R612),N612))</f>
        <v>8</v>
      </c>
      <c r="T612" s="67">
        <f>IF((I612)&gt;0,R612/(I612),"")</f>
        <v>0</v>
      </c>
    </row>
    <row r="613" spans="1:20">
      <c r="A613" s="2" t="s">
        <v>372</v>
      </c>
      <c r="B613" s="2" t="s">
        <v>529</v>
      </c>
      <c r="C613" s="2" t="s">
        <v>312</v>
      </c>
      <c r="D613" s="2" t="s">
        <v>313</v>
      </c>
      <c r="E613" s="64"/>
      <c r="F613" s="64"/>
      <c r="G613" s="64"/>
      <c r="H613" s="64"/>
      <c r="I613" s="123">
        <v>77</v>
      </c>
      <c r="J613" s="68">
        <v>15</v>
      </c>
      <c r="K613" s="50">
        <f t="shared" si="110"/>
        <v>0.19480519480519481</v>
      </c>
      <c r="L613" s="68">
        <v>156</v>
      </c>
      <c r="M613" s="68">
        <v>64</v>
      </c>
      <c r="N613" s="111">
        <f t="shared" si="121"/>
        <v>77</v>
      </c>
      <c r="O613" s="64">
        <f t="shared" si="112"/>
        <v>156</v>
      </c>
      <c r="P613" s="65">
        <f t="shared" si="113"/>
        <v>64</v>
      </c>
      <c r="Q613" s="66">
        <f t="shared" ref="Q613:Q618" si="122">IF(O613&lt;&gt;0,P613/O613,"")</f>
        <v>0.41025641025641024</v>
      </c>
      <c r="R613" s="64">
        <v>7</v>
      </c>
      <c r="S613" s="64">
        <f>IF(N613="",IF(R613&gt;0,SUM(R613),""),IF(SUM(R613)&gt;0,SUM(N613+R613),N613))</f>
        <v>84</v>
      </c>
      <c r="T613" s="67">
        <f>IF((I613)&gt;0,R613/(I613),"")</f>
        <v>9.0909090909090912E-2</v>
      </c>
    </row>
    <row r="614" spans="1:20">
      <c r="A614" s="2" t="s">
        <v>372</v>
      </c>
      <c r="B614" s="2" t="s">
        <v>528</v>
      </c>
      <c r="C614" s="2" t="s">
        <v>341</v>
      </c>
      <c r="D614" s="2" t="s">
        <v>342</v>
      </c>
      <c r="E614" s="64"/>
      <c r="F614" s="64"/>
      <c r="G614" s="64"/>
      <c r="H614" s="64"/>
      <c r="I614" s="123">
        <v>66</v>
      </c>
      <c r="J614" s="68">
        <v>34</v>
      </c>
      <c r="K614" s="50">
        <f t="shared" si="110"/>
        <v>0.51515151515151514</v>
      </c>
      <c r="L614" s="68">
        <v>79</v>
      </c>
      <c r="M614" s="68">
        <v>10</v>
      </c>
      <c r="N614" s="111">
        <f>IF(SUM(E614,I614)&gt;0,SUM(E614,I614),"")</f>
        <v>66</v>
      </c>
      <c r="O614" s="64">
        <f t="shared" si="112"/>
        <v>79</v>
      </c>
      <c r="P614" s="65">
        <f t="shared" si="113"/>
        <v>10</v>
      </c>
      <c r="Q614" s="66">
        <f t="shared" si="122"/>
        <v>0.12658227848101267</v>
      </c>
      <c r="R614" s="64">
        <v>5</v>
      </c>
      <c r="S614" s="64">
        <f t="shared" ref="S614:S619" si="123">IF(N614="",IF(R614&gt;0,SUM(R614),""),IF(SUM(R614)&gt;0,SUM(N614+R614),N614))</f>
        <v>71</v>
      </c>
      <c r="T614" s="67">
        <f t="shared" ref="T614:T619" si="124">IF((I614)&gt;0,R614/(I614),"")</f>
        <v>7.575757575757576E-2</v>
      </c>
    </row>
    <row r="615" spans="1:20">
      <c r="A615" s="2" t="s">
        <v>372</v>
      </c>
      <c r="B615" s="20" t="s">
        <v>343</v>
      </c>
      <c r="C615" s="2" t="s">
        <v>343</v>
      </c>
      <c r="D615" s="2" t="s">
        <v>345</v>
      </c>
      <c r="E615" s="64"/>
      <c r="F615" s="64"/>
      <c r="G615" s="64"/>
      <c r="H615" s="64"/>
      <c r="I615" s="123">
        <v>1150</v>
      </c>
      <c r="J615" s="68">
        <v>435</v>
      </c>
      <c r="K615" s="50">
        <f t="shared" si="110"/>
        <v>0.37826086956521737</v>
      </c>
      <c r="L615" s="68">
        <v>1174</v>
      </c>
      <c r="M615" s="68">
        <v>4</v>
      </c>
      <c r="N615" s="111">
        <f>IF(SUM(E615,I615)&gt;0,SUM(E615,I615),"")</f>
        <v>1150</v>
      </c>
      <c r="O615" s="64">
        <f t="shared" si="112"/>
        <v>1174</v>
      </c>
      <c r="P615" s="65">
        <f t="shared" si="113"/>
        <v>4</v>
      </c>
      <c r="Q615" s="66">
        <f t="shared" si="122"/>
        <v>3.4071550255536627E-3</v>
      </c>
      <c r="R615" s="64"/>
      <c r="S615" s="64">
        <f t="shared" si="123"/>
        <v>1150</v>
      </c>
      <c r="T615" s="67">
        <f t="shared" si="124"/>
        <v>0</v>
      </c>
    </row>
    <row r="616" spans="1:20">
      <c r="A616" s="2" t="s">
        <v>372</v>
      </c>
      <c r="B616" s="20" t="s">
        <v>343</v>
      </c>
      <c r="C616" s="2" t="s">
        <v>343</v>
      </c>
      <c r="D616" s="2" t="s">
        <v>348</v>
      </c>
      <c r="E616" s="64"/>
      <c r="F616" s="64"/>
      <c r="G616" s="64"/>
      <c r="H616" s="64"/>
      <c r="I616" s="123">
        <v>16817</v>
      </c>
      <c r="J616" s="68">
        <v>2557</v>
      </c>
      <c r="K616" s="50">
        <f t="shared" si="110"/>
        <v>0.15204852232859606</v>
      </c>
      <c r="L616" s="68">
        <v>16908</v>
      </c>
      <c r="M616" s="68">
        <v>71</v>
      </c>
      <c r="N616" s="111">
        <f>IF(SUM(E616,I616)&gt;0,SUM(E616,I616),"")</f>
        <v>16817</v>
      </c>
      <c r="O616" s="64">
        <f t="shared" si="112"/>
        <v>16908</v>
      </c>
      <c r="P616" s="65">
        <f t="shared" si="113"/>
        <v>71</v>
      </c>
      <c r="Q616" s="66">
        <f t="shared" si="122"/>
        <v>4.1991956470309915E-3</v>
      </c>
      <c r="R616" s="64">
        <v>3</v>
      </c>
      <c r="S616" s="64">
        <f t="shared" si="123"/>
        <v>16820</v>
      </c>
      <c r="T616" s="67">
        <f t="shared" si="124"/>
        <v>1.7839091395611584E-4</v>
      </c>
    </row>
    <row r="617" spans="1:20">
      <c r="A617" s="2" t="s">
        <v>372</v>
      </c>
      <c r="B617" s="2" t="s">
        <v>526</v>
      </c>
      <c r="C617" s="2" t="s">
        <v>366</v>
      </c>
      <c r="D617" s="2" t="s">
        <v>367</v>
      </c>
      <c r="E617" s="64"/>
      <c r="F617" s="64"/>
      <c r="G617" s="64"/>
      <c r="H617" s="64"/>
      <c r="I617" s="123">
        <v>69</v>
      </c>
      <c r="J617" s="68">
        <v>36</v>
      </c>
      <c r="K617" s="50">
        <f t="shared" si="110"/>
        <v>0.52173913043478259</v>
      </c>
      <c r="L617" s="68">
        <v>294</v>
      </c>
      <c r="M617" s="68">
        <v>19</v>
      </c>
      <c r="N617" s="111">
        <f>IF(SUM(E617,I617)&gt;0,SUM(E617,I617),"")</f>
        <v>69</v>
      </c>
      <c r="O617" s="64">
        <f t="shared" si="112"/>
        <v>294</v>
      </c>
      <c r="P617" s="65">
        <f t="shared" si="113"/>
        <v>19</v>
      </c>
      <c r="Q617" s="66">
        <f t="shared" si="122"/>
        <v>6.4625850340136057E-2</v>
      </c>
      <c r="R617" s="64">
        <v>208</v>
      </c>
      <c r="S617" s="64">
        <f t="shared" si="123"/>
        <v>277</v>
      </c>
      <c r="T617" s="67">
        <f t="shared" si="124"/>
        <v>3.0144927536231885</v>
      </c>
    </row>
    <row r="618" spans="1:20">
      <c r="A618" s="2" t="s">
        <v>372</v>
      </c>
      <c r="B618" s="2" t="s">
        <v>529</v>
      </c>
      <c r="C618" s="2" t="s">
        <v>376</v>
      </c>
      <c r="D618" s="2" t="s">
        <v>379</v>
      </c>
      <c r="E618" s="64"/>
      <c r="F618" s="64"/>
      <c r="G618" s="64"/>
      <c r="H618" s="64"/>
      <c r="I618" s="123">
        <v>258</v>
      </c>
      <c r="J618" s="68">
        <v>83</v>
      </c>
      <c r="K618" s="50">
        <f t="shared" si="110"/>
        <v>0.32170542635658916</v>
      </c>
      <c r="L618" s="68">
        <v>267</v>
      </c>
      <c r="M618" s="68">
        <v>6</v>
      </c>
      <c r="N618" s="111">
        <f>IF(SUM(E618,I618)&gt;0,SUM(E618,I618),"")</f>
        <v>258</v>
      </c>
      <c r="O618" s="64">
        <f t="shared" si="112"/>
        <v>267</v>
      </c>
      <c r="P618" s="65">
        <f t="shared" si="113"/>
        <v>6</v>
      </c>
      <c r="Q618" s="66">
        <f t="shared" si="122"/>
        <v>2.247191011235955E-2</v>
      </c>
      <c r="R618" s="64">
        <v>3</v>
      </c>
      <c r="S618" s="64">
        <f t="shared" si="123"/>
        <v>261</v>
      </c>
      <c r="T618" s="67">
        <f t="shared" si="124"/>
        <v>1.1627906976744186E-2</v>
      </c>
    </row>
    <row r="619" spans="1:20">
      <c r="A619" s="2" t="s">
        <v>372</v>
      </c>
      <c r="B619" s="2" t="s">
        <v>528</v>
      </c>
      <c r="C619" s="2" t="s">
        <v>392</v>
      </c>
      <c r="D619" s="2" t="s">
        <v>393</v>
      </c>
      <c r="E619" s="64"/>
      <c r="F619" s="64"/>
      <c r="G619" s="64"/>
      <c r="H619" s="64"/>
      <c r="I619" s="123">
        <v>3</v>
      </c>
      <c r="J619" s="68">
        <v>1</v>
      </c>
      <c r="K619" s="50">
        <f t="shared" si="110"/>
        <v>0.33333333333333331</v>
      </c>
      <c r="L619" s="68">
        <v>3</v>
      </c>
      <c r="M619" s="68"/>
      <c r="N619" s="111">
        <f t="shared" ref="N619:N629" si="125">IF(SUM(E619,I619)&gt;0,SUM(E619,I619),"")</f>
        <v>3</v>
      </c>
      <c r="O619" s="64">
        <f t="shared" si="112"/>
        <v>3</v>
      </c>
      <c r="P619" s="65" t="str">
        <f t="shared" si="113"/>
        <v/>
      </c>
      <c r="Q619" s="66">
        <v>0</v>
      </c>
      <c r="R619" s="64">
        <v>3</v>
      </c>
      <c r="S619" s="64">
        <f t="shared" si="123"/>
        <v>6</v>
      </c>
      <c r="T619" s="67">
        <f t="shared" si="124"/>
        <v>1</v>
      </c>
    </row>
    <row r="620" spans="1:20">
      <c r="A620" s="2" t="s">
        <v>372</v>
      </c>
      <c r="B620" s="2" t="s">
        <v>527</v>
      </c>
      <c r="C620" s="2" t="s">
        <v>396</v>
      </c>
      <c r="D620" s="2" t="s">
        <v>398</v>
      </c>
      <c r="E620" s="64"/>
      <c r="F620" s="64"/>
      <c r="G620" s="64"/>
      <c r="H620" s="64"/>
      <c r="I620" s="123">
        <v>684</v>
      </c>
      <c r="J620" s="68">
        <v>451</v>
      </c>
      <c r="K620" s="50">
        <f t="shared" si="110"/>
        <v>0.65935672514619881</v>
      </c>
      <c r="L620" s="68">
        <v>832</v>
      </c>
      <c r="M620" s="68">
        <v>157</v>
      </c>
      <c r="N620" s="111">
        <f t="shared" si="125"/>
        <v>684</v>
      </c>
      <c r="O620" s="64">
        <f t="shared" si="112"/>
        <v>832</v>
      </c>
      <c r="P620" s="65">
        <f t="shared" si="113"/>
        <v>157</v>
      </c>
      <c r="Q620" s="66">
        <f t="shared" ref="Q620:Q631" si="126">IF(O620&lt;&gt;0,P620/O620,"")</f>
        <v>0.18870192307692307</v>
      </c>
      <c r="R620" s="64"/>
      <c r="S620" s="64">
        <f t="shared" ref="S620:S631" si="127">IF(N620="",IF(R620&gt;0,SUM(R620),""),IF(SUM(R620)&gt;0,SUM(N620+R620),N620))</f>
        <v>684</v>
      </c>
      <c r="T620" s="67">
        <f t="shared" ref="T620:T631" si="128">IF((I620)&gt;0,R620/(I620),"")</f>
        <v>0</v>
      </c>
    </row>
    <row r="621" spans="1:20">
      <c r="A621" s="2" t="s">
        <v>372</v>
      </c>
      <c r="B621" s="2" t="s">
        <v>534</v>
      </c>
      <c r="C621" s="2" t="s">
        <v>399</v>
      </c>
      <c r="D621" s="2" t="s">
        <v>400</v>
      </c>
      <c r="E621" s="64"/>
      <c r="F621" s="64"/>
      <c r="G621" s="64"/>
      <c r="H621" s="64"/>
      <c r="I621" s="123">
        <v>11</v>
      </c>
      <c r="J621" s="68">
        <v>9</v>
      </c>
      <c r="K621" s="50">
        <f t="shared" si="110"/>
        <v>0.81818181818181823</v>
      </c>
      <c r="L621" s="68">
        <v>12</v>
      </c>
      <c r="M621" s="68"/>
      <c r="N621" s="111">
        <f t="shared" si="125"/>
        <v>11</v>
      </c>
      <c r="O621" s="64">
        <f t="shared" si="112"/>
        <v>12</v>
      </c>
      <c r="P621" s="65" t="str">
        <f t="shared" si="113"/>
        <v/>
      </c>
      <c r="Q621" s="66"/>
      <c r="R621" s="64"/>
      <c r="S621" s="64">
        <f t="shared" si="127"/>
        <v>11</v>
      </c>
      <c r="T621" s="67">
        <f t="shared" si="128"/>
        <v>0</v>
      </c>
    </row>
    <row r="622" spans="1:20">
      <c r="A622" s="2" t="s">
        <v>372</v>
      </c>
      <c r="B622" s="2" t="s">
        <v>534</v>
      </c>
      <c r="C622" s="2" t="s">
        <v>405</v>
      </c>
      <c r="D622" s="2" t="s">
        <v>406</v>
      </c>
      <c r="E622" s="64"/>
      <c r="F622" s="64"/>
      <c r="G622" s="64"/>
      <c r="H622" s="64"/>
      <c r="I622" s="123">
        <v>126</v>
      </c>
      <c r="J622" s="68">
        <v>12</v>
      </c>
      <c r="K622" s="50">
        <f t="shared" si="110"/>
        <v>9.5238095238095233E-2</v>
      </c>
      <c r="L622" s="68">
        <v>126</v>
      </c>
      <c r="M622" s="68"/>
      <c r="N622" s="111">
        <f t="shared" si="125"/>
        <v>126</v>
      </c>
      <c r="O622" s="64">
        <f t="shared" si="112"/>
        <v>126</v>
      </c>
      <c r="P622" s="65" t="str">
        <f t="shared" si="113"/>
        <v/>
      </c>
      <c r="Q622" s="66">
        <v>0</v>
      </c>
      <c r="R622" s="64"/>
      <c r="S622" s="64">
        <f t="shared" si="127"/>
        <v>126</v>
      </c>
      <c r="T622" s="67">
        <f t="shared" si="128"/>
        <v>0</v>
      </c>
    </row>
    <row r="623" spans="1:20">
      <c r="A623" s="2" t="s">
        <v>372</v>
      </c>
      <c r="B623" s="2" t="s">
        <v>526</v>
      </c>
      <c r="C623" s="2" t="s">
        <v>415</v>
      </c>
      <c r="D623" s="2" t="s">
        <v>416</v>
      </c>
      <c r="E623" s="64"/>
      <c r="F623" s="64"/>
      <c r="G623" s="64"/>
      <c r="H623" s="64"/>
      <c r="I623" s="123">
        <v>353</v>
      </c>
      <c r="J623" s="68">
        <v>82</v>
      </c>
      <c r="K623" s="50">
        <f t="shared" si="110"/>
        <v>0.23229461756373937</v>
      </c>
      <c r="L623" s="68">
        <v>390</v>
      </c>
      <c r="M623" s="68">
        <v>35</v>
      </c>
      <c r="N623" s="111">
        <f t="shared" si="125"/>
        <v>353</v>
      </c>
      <c r="O623" s="64">
        <f t="shared" si="112"/>
        <v>390</v>
      </c>
      <c r="P623" s="65">
        <f t="shared" si="113"/>
        <v>35</v>
      </c>
      <c r="Q623" s="66">
        <f t="shared" si="126"/>
        <v>8.9743589743589744E-2</v>
      </c>
      <c r="R623" s="64"/>
      <c r="S623" s="64">
        <f t="shared" si="127"/>
        <v>353</v>
      </c>
      <c r="T623" s="67">
        <f t="shared" si="128"/>
        <v>0</v>
      </c>
    </row>
    <row r="624" spans="1:20">
      <c r="A624" s="2" t="s">
        <v>372</v>
      </c>
      <c r="B624" s="2" t="s">
        <v>526</v>
      </c>
      <c r="C624" s="2" t="s">
        <v>415</v>
      </c>
      <c r="D624" s="2" t="s">
        <v>418</v>
      </c>
      <c r="E624" s="64"/>
      <c r="F624" s="64"/>
      <c r="G624" s="64"/>
      <c r="H624" s="64"/>
      <c r="I624" s="123">
        <v>703</v>
      </c>
      <c r="J624" s="68">
        <v>193</v>
      </c>
      <c r="K624" s="50">
        <f t="shared" si="110"/>
        <v>0.27453769559032715</v>
      </c>
      <c r="L624" s="68">
        <v>758</v>
      </c>
      <c r="M624" s="68">
        <v>48</v>
      </c>
      <c r="N624" s="111">
        <f t="shared" si="125"/>
        <v>703</v>
      </c>
      <c r="O624" s="64">
        <f t="shared" si="112"/>
        <v>758</v>
      </c>
      <c r="P624" s="65">
        <f t="shared" si="113"/>
        <v>48</v>
      </c>
      <c r="Q624" s="66">
        <f t="shared" si="126"/>
        <v>6.3324538258575203E-2</v>
      </c>
      <c r="R624" s="64"/>
      <c r="S624" s="64">
        <f t="shared" si="127"/>
        <v>703</v>
      </c>
      <c r="T624" s="67">
        <f t="shared" si="128"/>
        <v>0</v>
      </c>
    </row>
    <row r="625" spans="1:20">
      <c r="A625" s="2" t="s">
        <v>372</v>
      </c>
      <c r="B625" s="2" t="s">
        <v>531</v>
      </c>
      <c r="C625" s="2" t="s">
        <v>424</v>
      </c>
      <c r="D625" s="2" t="s">
        <v>427</v>
      </c>
      <c r="E625" s="64"/>
      <c r="F625" s="64"/>
      <c r="G625" s="64"/>
      <c r="H625" s="64"/>
      <c r="I625" s="123">
        <v>21343</v>
      </c>
      <c r="J625" s="68">
        <v>2907</v>
      </c>
      <c r="K625" s="50">
        <f t="shared" si="110"/>
        <v>0.13620390760436676</v>
      </c>
      <c r="L625" s="68">
        <v>21462</v>
      </c>
      <c r="M625" s="68">
        <v>116</v>
      </c>
      <c r="N625" s="111">
        <f t="shared" si="125"/>
        <v>21343</v>
      </c>
      <c r="O625" s="64">
        <f t="shared" si="112"/>
        <v>21462</v>
      </c>
      <c r="P625" s="65">
        <f t="shared" si="113"/>
        <v>116</v>
      </c>
      <c r="Q625" s="66">
        <f t="shared" si="126"/>
        <v>5.4049016867020782E-3</v>
      </c>
      <c r="R625" s="64">
        <v>4</v>
      </c>
      <c r="S625" s="64">
        <f t="shared" si="127"/>
        <v>21347</v>
      </c>
      <c r="T625" s="67">
        <f t="shared" si="128"/>
        <v>1.8741507754298833E-4</v>
      </c>
    </row>
    <row r="626" spans="1:20">
      <c r="A626" s="2" t="s">
        <v>372</v>
      </c>
      <c r="B626" s="2" t="s">
        <v>531</v>
      </c>
      <c r="C626" s="2" t="s">
        <v>424</v>
      </c>
      <c r="D626" s="2" t="s">
        <v>432</v>
      </c>
      <c r="E626" s="64"/>
      <c r="F626" s="64"/>
      <c r="G626" s="64"/>
      <c r="H626" s="64"/>
      <c r="I626" s="123">
        <v>19335</v>
      </c>
      <c r="J626" s="68">
        <v>7460</v>
      </c>
      <c r="K626" s="50">
        <f t="shared" si="110"/>
        <v>0.38582880786139123</v>
      </c>
      <c r="L626" s="68">
        <v>19693</v>
      </c>
      <c r="M626" s="68">
        <v>369</v>
      </c>
      <c r="N626" s="111">
        <f t="shared" si="125"/>
        <v>19335</v>
      </c>
      <c r="O626" s="64">
        <f t="shared" si="112"/>
        <v>19693</v>
      </c>
      <c r="P626" s="65">
        <f t="shared" si="113"/>
        <v>369</v>
      </c>
      <c r="Q626" s="66">
        <f t="shared" si="126"/>
        <v>1.8737622505458792E-2</v>
      </c>
      <c r="R626" s="64">
        <v>4</v>
      </c>
      <c r="S626" s="64">
        <f t="shared" si="127"/>
        <v>19339</v>
      </c>
      <c r="T626" s="67">
        <f t="shared" si="128"/>
        <v>2.0687871735195241E-4</v>
      </c>
    </row>
    <row r="627" spans="1:20">
      <c r="A627" s="2" t="s">
        <v>372</v>
      </c>
      <c r="B627" s="2" t="s">
        <v>528</v>
      </c>
      <c r="C627" s="2" t="s">
        <v>436</v>
      </c>
      <c r="D627" s="2" t="s">
        <v>438</v>
      </c>
      <c r="E627" s="64"/>
      <c r="F627" s="64"/>
      <c r="G627" s="64"/>
      <c r="H627" s="64"/>
      <c r="I627" s="123">
        <v>388</v>
      </c>
      <c r="J627" s="68">
        <v>193</v>
      </c>
      <c r="K627" s="50">
        <f t="shared" si="110"/>
        <v>0.49742268041237114</v>
      </c>
      <c r="L627" s="68">
        <v>401</v>
      </c>
      <c r="M627" s="68">
        <v>12</v>
      </c>
      <c r="N627" s="111">
        <f t="shared" si="125"/>
        <v>388</v>
      </c>
      <c r="O627" s="64">
        <f t="shared" si="112"/>
        <v>401</v>
      </c>
      <c r="P627" s="65">
        <f t="shared" si="113"/>
        <v>12</v>
      </c>
      <c r="Q627" s="66">
        <f t="shared" si="126"/>
        <v>2.9925187032418952E-2</v>
      </c>
      <c r="R627" s="64">
        <v>2</v>
      </c>
      <c r="S627" s="64">
        <f t="shared" si="127"/>
        <v>390</v>
      </c>
      <c r="T627" s="67">
        <f t="shared" si="128"/>
        <v>5.1546391752577319E-3</v>
      </c>
    </row>
    <row r="628" spans="1:20">
      <c r="A628" s="2" t="s">
        <v>372</v>
      </c>
      <c r="B628" s="2" t="s">
        <v>535</v>
      </c>
      <c r="C628" s="2" t="s">
        <v>442</v>
      </c>
      <c r="D628" s="2" t="s">
        <v>448</v>
      </c>
      <c r="E628" s="64"/>
      <c r="F628" s="64"/>
      <c r="G628" s="64"/>
      <c r="H628" s="64"/>
      <c r="I628" s="123">
        <v>34</v>
      </c>
      <c r="J628" s="68">
        <v>28</v>
      </c>
      <c r="K628" s="50">
        <f t="shared" si="110"/>
        <v>0.82352941176470584</v>
      </c>
      <c r="L628" s="68">
        <v>34</v>
      </c>
      <c r="M628" s="68"/>
      <c r="N628" s="111">
        <f t="shared" si="125"/>
        <v>34</v>
      </c>
      <c r="O628" s="64">
        <f t="shared" si="112"/>
        <v>34</v>
      </c>
      <c r="P628" s="65" t="str">
        <f t="shared" si="113"/>
        <v/>
      </c>
      <c r="Q628" s="66">
        <v>0</v>
      </c>
      <c r="R628" s="64"/>
      <c r="S628" s="64">
        <f t="shared" si="127"/>
        <v>34</v>
      </c>
      <c r="T628" s="67">
        <f t="shared" si="128"/>
        <v>0</v>
      </c>
    </row>
    <row r="629" spans="1:20">
      <c r="A629" s="2" t="s">
        <v>372</v>
      </c>
      <c r="B629" s="2" t="s">
        <v>535</v>
      </c>
      <c r="C629" s="2" t="s">
        <v>442</v>
      </c>
      <c r="D629" s="2" t="s">
        <v>451</v>
      </c>
      <c r="E629" s="64"/>
      <c r="F629" s="64"/>
      <c r="G629" s="64"/>
      <c r="H629" s="64"/>
      <c r="I629" s="123">
        <v>47</v>
      </c>
      <c r="J629" s="68">
        <v>26</v>
      </c>
      <c r="K629" s="50">
        <f t="shared" si="110"/>
        <v>0.55319148936170215</v>
      </c>
      <c r="L629" s="68">
        <v>48</v>
      </c>
      <c r="M629" s="68"/>
      <c r="N629" s="111">
        <f t="shared" si="125"/>
        <v>47</v>
      </c>
      <c r="O629" s="64">
        <f t="shared" si="112"/>
        <v>48</v>
      </c>
      <c r="P629" s="65" t="str">
        <f t="shared" si="113"/>
        <v/>
      </c>
      <c r="Q629" s="66"/>
      <c r="R629" s="64"/>
      <c r="S629" s="64">
        <f t="shared" si="127"/>
        <v>47</v>
      </c>
      <c r="T629" s="67">
        <f t="shared" si="128"/>
        <v>0</v>
      </c>
    </row>
    <row r="630" spans="1:20">
      <c r="A630" s="2" t="s">
        <v>372</v>
      </c>
      <c r="B630" s="2" t="s">
        <v>535</v>
      </c>
      <c r="C630" s="2" t="s">
        <v>442</v>
      </c>
      <c r="D630" s="2" t="s">
        <v>454</v>
      </c>
      <c r="E630" s="64"/>
      <c r="F630" s="64"/>
      <c r="G630" s="64"/>
      <c r="H630" s="64"/>
      <c r="I630" s="123">
        <v>24</v>
      </c>
      <c r="J630" s="68">
        <v>1</v>
      </c>
      <c r="K630" s="50">
        <f t="shared" si="110"/>
        <v>4.1666666666666664E-2</v>
      </c>
      <c r="L630" s="68">
        <v>33</v>
      </c>
      <c r="M630" s="68"/>
      <c r="N630" s="111">
        <f t="shared" ref="N630:N643" si="129">IF(SUM(E630,I630)&gt;0,SUM(E630,I630),"")</f>
        <v>24</v>
      </c>
      <c r="O630" s="64">
        <f t="shared" si="112"/>
        <v>33</v>
      </c>
      <c r="P630" s="65" t="str">
        <f t="shared" si="113"/>
        <v/>
      </c>
      <c r="Q630" s="66"/>
      <c r="R630" s="64">
        <v>3</v>
      </c>
      <c r="S630" s="64">
        <f t="shared" si="127"/>
        <v>27</v>
      </c>
      <c r="T630" s="67">
        <f t="shared" si="128"/>
        <v>0.125</v>
      </c>
    </row>
    <row r="631" spans="1:20">
      <c r="A631" s="2" t="s">
        <v>372</v>
      </c>
      <c r="B631" s="2" t="s">
        <v>536</v>
      </c>
      <c r="C631" s="2" t="s">
        <v>455</v>
      </c>
      <c r="D631" s="2" t="s">
        <v>456</v>
      </c>
      <c r="E631" s="64"/>
      <c r="F631" s="64"/>
      <c r="G631" s="64"/>
      <c r="H631" s="64"/>
      <c r="I631" s="123">
        <v>116</v>
      </c>
      <c r="J631" s="68">
        <v>5</v>
      </c>
      <c r="K631" s="50">
        <f t="shared" si="110"/>
        <v>4.3103448275862072E-2</v>
      </c>
      <c r="L631" s="68">
        <v>124</v>
      </c>
      <c r="M631" s="68">
        <v>8</v>
      </c>
      <c r="N631" s="111">
        <f t="shared" si="129"/>
        <v>116</v>
      </c>
      <c r="O631" s="64">
        <f t="shared" si="112"/>
        <v>124</v>
      </c>
      <c r="P631" s="65">
        <f t="shared" si="113"/>
        <v>8</v>
      </c>
      <c r="Q631" s="66">
        <f t="shared" si="126"/>
        <v>6.4516129032258063E-2</v>
      </c>
      <c r="R631" s="64"/>
      <c r="S631" s="64">
        <f t="shared" si="127"/>
        <v>116</v>
      </c>
      <c r="T631" s="67">
        <f t="shared" si="128"/>
        <v>0</v>
      </c>
    </row>
    <row r="632" spans="1:20">
      <c r="A632" s="2" t="s">
        <v>301</v>
      </c>
      <c r="B632" s="2" t="s">
        <v>534</v>
      </c>
      <c r="C632" s="2" t="s">
        <v>11</v>
      </c>
      <c r="D632" s="2" t="s">
        <v>12</v>
      </c>
      <c r="E632" s="59">
        <v>18</v>
      </c>
      <c r="F632" s="59">
        <v>15</v>
      </c>
      <c r="G632" s="59">
        <v>19</v>
      </c>
      <c r="H632" s="59">
        <v>0</v>
      </c>
      <c r="I632" s="122">
        <v>123</v>
      </c>
      <c r="J632" s="63">
        <v>35</v>
      </c>
      <c r="K632" s="50">
        <f t="shared" si="110"/>
        <v>0.28455284552845528</v>
      </c>
      <c r="L632" s="63">
        <v>204</v>
      </c>
      <c r="M632" s="63">
        <v>1</v>
      </c>
      <c r="N632" s="111">
        <f t="shared" si="129"/>
        <v>141</v>
      </c>
      <c r="O632" s="64">
        <f t="shared" si="112"/>
        <v>223</v>
      </c>
      <c r="P632" s="65">
        <f t="shared" si="113"/>
        <v>1</v>
      </c>
      <c r="Q632" s="66">
        <f>IF(O632&lt;&gt;0,P632/O632,"")</f>
        <v>4.4843049327354259E-3</v>
      </c>
      <c r="R632" s="59">
        <v>80</v>
      </c>
      <c r="S632" s="64">
        <f>IF(N632="",IF(R632&gt;0,SUM(R632),""),IF(SUM(R632)&gt;0,SUM(N632+R632),N632))</f>
        <v>221</v>
      </c>
      <c r="T632" s="67">
        <f>IF((I632)&gt;0,R632/(I632),"")</f>
        <v>0.65040650406504064</v>
      </c>
    </row>
    <row r="633" spans="1:20">
      <c r="A633" s="2" t="s">
        <v>301</v>
      </c>
      <c r="B633" s="2" t="s">
        <v>526</v>
      </c>
      <c r="C633" s="2" t="s">
        <v>13</v>
      </c>
      <c r="D633" s="2" t="s">
        <v>16</v>
      </c>
      <c r="E633" s="59">
        <v>0</v>
      </c>
      <c r="F633" s="59">
        <v>0</v>
      </c>
      <c r="G633" s="59">
        <v>0</v>
      </c>
      <c r="H633" s="59">
        <v>0</v>
      </c>
      <c r="I633" s="122">
        <v>7</v>
      </c>
      <c r="J633" s="63">
        <v>3</v>
      </c>
      <c r="K633" s="50">
        <f t="shared" si="110"/>
        <v>0.42857142857142855</v>
      </c>
      <c r="L633" s="63">
        <v>7</v>
      </c>
      <c r="M633" s="63">
        <v>0</v>
      </c>
      <c r="N633" s="111">
        <f t="shared" si="129"/>
        <v>7</v>
      </c>
      <c r="O633" s="64">
        <f t="shared" si="112"/>
        <v>7</v>
      </c>
      <c r="P633" s="65" t="str">
        <f t="shared" si="113"/>
        <v/>
      </c>
      <c r="Q633" s="66">
        <v>0</v>
      </c>
      <c r="R633" s="59">
        <v>0</v>
      </c>
      <c r="S633" s="64">
        <f t="shared" ref="S633:S648" si="130">IF(N633="",IF(R633&gt;0,SUM(R633),""),IF(SUM(R633)&gt;0,SUM(N633+R633),N633))</f>
        <v>7</v>
      </c>
      <c r="T633" s="67">
        <f t="shared" ref="T633:T648" si="131">IF((I633)&gt;0,R633/(I633),"")</f>
        <v>0</v>
      </c>
    </row>
    <row r="634" spans="1:20">
      <c r="A634" s="2" t="s">
        <v>301</v>
      </c>
      <c r="B634" s="2" t="s">
        <v>527</v>
      </c>
      <c r="C634" s="2" t="s">
        <v>17</v>
      </c>
      <c r="D634" s="2" t="s">
        <v>19</v>
      </c>
      <c r="E634" s="59">
        <v>0</v>
      </c>
      <c r="F634" s="59">
        <v>0</v>
      </c>
      <c r="G634" s="59">
        <v>0</v>
      </c>
      <c r="H634" s="59">
        <v>0</v>
      </c>
      <c r="I634" s="123">
        <v>1192</v>
      </c>
      <c r="J634" s="63">
        <v>488</v>
      </c>
      <c r="K634" s="50">
        <f t="shared" si="110"/>
        <v>0.40939597315436244</v>
      </c>
      <c r="L634" s="68">
        <v>1396</v>
      </c>
      <c r="M634" s="63">
        <v>197</v>
      </c>
      <c r="N634" s="111">
        <f t="shared" si="129"/>
        <v>1192</v>
      </c>
      <c r="O634" s="64">
        <f t="shared" si="112"/>
        <v>1396</v>
      </c>
      <c r="P634" s="65">
        <f t="shared" si="113"/>
        <v>197</v>
      </c>
      <c r="Q634" s="66">
        <f t="shared" ref="Q634:Q649" si="132">IF(O634&lt;&gt;0,P634/O634,"")</f>
        <v>0.14111747851002865</v>
      </c>
      <c r="R634" s="59">
        <v>4</v>
      </c>
      <c r="S634" s="64">
        <f t="shared" si="130"/>
        <v>1196</v>
      </c>
      <c r="T634" s="67">
        <f t="shared" si="131"/>
        <v>3.3557046979865771E-3</v>
      </c>
    </row>
    <row r="635" spans="1:20">
      <c r="A635" s="2" t="s">
        <v>301</v>
      </c>
      <c r="B635" s="2" t="s">
        <v>529</v>
      </c>
      <c r="C635" s="2" t="s">
        <v>23</v>
      </c>
      <c r="D635" s="2" t="s">
        <v>25</v>
      </c>
      <c r="E635" s="59">
        <v>0</v>
      </c>
      <c r="F635" s="59">
        <v>0</v>
      </c>
      <c r="G635" s="59">
        <v>0</v>
      </c>
      <c r="H635" s="59">
        <v>0</v>
      </c>
      <c r="I635" s="122">
        <v>298</v>
      </c>
      <c r="J635" s="63">
        <v>297</v>
      </c>
      <c r="K635" s="50">
        <f t="shared" si="110"/>
        <v>0.99664429530201337</v>
      </c>
      <c r="L635" s="63">
        <v>402</v>
      </c>
      <c r="M635" s="63">
        <v>101</v>
      </c>
      <c r="N635" s="111">
        <f t="shared" si="129"/>
        <v>298</v>
      </c>
      <c r="O635" s="64">
        <f t="shared" si="112"/>
        <v>402</v>
      </c>
      <c r="P635" s="65">
        <f t="shared" si="113"/>
        <v>101</v>
      </c>
      <c r="Q635" s="66">
        <f t="shared" si="132"/>
        <v>0.25124378109452739</v>
      </c>
      <c r="R635" s="59">
        <v>0</v>
      </c>
      <c r="S635" s="64">
        <f t="shared" si="130"/>
        <v>298</v>
      </c>
      <c r="T635" s="67">
        <f t="shared" si="131"/>
        <v>0</v>
      </c>
    </row>
    <row r="636" spans="1:20">
      <c r="A636" s="2" t="s">
        <v>301</v>
      </c>
      <c r="B636" s="2" t="s">
        <v>530</v>
      </c>
      <c r="C636" s="2" t="s">
        <v>26</v>
      </c>
      <c r="D636" s="2" t="s">
        <v>28</v>
      </c>
      <c r="E636" s="59">
        <v>2</v>
      </c>
      <c r="F636" s="59">
        <v>2</v>
      </c>
      <c r="G636" s="59">
        <v>2</v>
      </c>
      <c r="H636" s="59">
        <v>0</v>
      </c>
      <c r="I636" s="122">
        <v>40</v>
      </c>
      <c r="J636" s="63">
        <v>21</v>
      </c>
      <c r="K636" s="50">
        <f t="shared" si="110"/>
        <v>0.52500000000000002</v>
      </c>
      <c r="L636" s="63">
        <v>45</v>
      </c>
      <c r="M636" s="63">
        <v>5</v>
      </c>
      <c r="N636" s="111">
        <f t="shared" si="129"/>
        <v>42</v>
      </c>
      <c r="O636" s="64">
        <f t="shared" si="112"/>
        <v>47</v>
      </c>
      <c r="P636" s="65">
        <f t="shared" si="113"/>
        <v>5</v>
      </c>
      <c r="Q636" s="66">
        <f t="shared" si="132"/>
        <v>0.10638297872340426</v>
      </c>
      <c r="R636" s="59">
        <v>0</v>
      </c>
      <c r="S636" s="64">
        <f t="shared" si="130"/>
        <v>42</v>
      </c>
      <c r="T636" s="67">
        <f t="shared" si="131"/>
        <v>0</v>
      </c>
    </row>
    <row r="637" spans="1:20">
      <c r="A637" s="2" t="s">
        <v>301</v>
      </c>
      <c r="B637" s="2" t="s">
        <v>532</v>
      </c>
      <c r="C637" s="2" t="s">
        <v>34</v>
      </c>
      <c r="D637" s="2" t="s">
        <v>39</v>
      </c>
      <c r="E637" s="59">
        <v>2</v>
      </c>
      <c r="F637" s="59">
        <v>0</v>
      </c>
      <c r="G637" s="59">
        <v>2</v>
      </c>
      <c r="H637" s="59">
        <v>0</v>
      </c>
      <c r="I637" s="122">
        <v>558</v>
      </c>
      <c r="J637" s="63">
        <v>557</v>
      </c>
      <c r="K637" s="50">
        <f t="shared" si="110"/>
        <v>0.99820788530465954</v>
      </c>
      <c r="L637" s="63">
        <v>569</v>
      </c>
      <c r="M637" s="63">
        <v>9</v>
      </c>
      <c r="N637" s="111">
        <f t="shared" si="129"/>
        <v>560</v>
      </c>
      <c r="O637" s="64">
        <f t="shared" si="112"/>
        <v>571</v>
      </c>
      <c r="P637" s="65">
        <f t="shared" si="113"/>
        <v>9</v>
      </c>
      <c r="Q637" s="66">
        <f t="shared" si="132"/>
        <v>1.5761821366024518E-2</v>
      </c>
      <c r="R637" s="59">
        <v>2</v>
      </c>
      <c r="S637" s="64">
        <f t="shared" si="130"/>
        <v>562</v>
      </c>
      <c r="T637" s="67">
        <f t="shared" si="131"/>
        <v>3.5842293906810036E-3</v>
      </c>
    </row>
    <row r="638" spans="1:20">
      <c r="A638" s="2" t="s">
        <v>301</v>
      </c>
      <c r="B638" s="2" t="s">
        <v>528</v>
      </c>
      <c r="C638" s="2" t="s">
        <v>40</v>
      </c>
      <c r="D638" s="2" t="s">
        <v>41</v>
      </c>
      <c r="E638" s="59">
        <v>0</v>
      </c>
      <c r="F638" s="59">
        <v>0</v>
      </c>
      <c r="G638" s="59">
        <v>0</v>
      </c>
      <c r="H638" s="59">
        <v>0</v>
      </c>
      <c r="I638" s="122">
        <v>4</v>
      </c>
      <c r="J638" s="63">
        <v>4</v>
      </c>
      <c r="K638" s="50">
        <f t="shared" si="110"/>
        <v>1</v>
      </c>
      <c r="L638" s="63">
        <v>5</v>
      </c>
      <c r="M638" s="63">
        <v>0</v>
      </c>
      <c r="N638" s="111">
        <f t="shared" si="129"/>
        <v>4</v>
      </c>
      <c r="O638" s="64">
        <f t="shared" si="112"/>
        <v>5</v>
      </c>
      <c r="P638" s="65" t="str">
        <f t="shared" si="113"/>
        <v/>
      </c>
      <c r="Q638" s="66"/>
      <c r="R638" s="59">
        <v>1</v>
      </c>
      <c r="S638" s="64">
        <f t="shared" si="130"/>
        <v>5</v>
      </c>
      <c r="T638" s="67">
        <f t="shared" si="131"/>
        <v>0.25</v>
      </c>
    </row>
    <row r="639" spans="1:20">
      <c r="A639" s="2" t="s">
        <v>301</v>
      </c>
      <c r="B639" s="2" t="s">
        <v>534</v>
      </c>
      <c r="C639" s="2" t="s">
        <v>46</v>
      </c>
      <c r="D639" s="2" t="s">
        <v>47</v>
      </c>
      <c r="E639" s="59">
        <v>6</v>
      </c>
      <c r="F639" s="59">
        <v>3</v>
      </c>
      <c r="G639" s="59">
        <v>8</v>
      </c>
      <c r="H639" s="59">
        <v>0</v>
      </c>
      <c r="I639" s="122">
        <v>986</v>
      </c>
      <c r="J639" s="63">
        <v>503</v>
      </c>
      <c r="K639" s="50">
        <f t="shared" si="110"/>
        <v>0.51014198782961462</v>
      </c>
      <c r="L639" s="68">
        <v>1279</v>
      </c>
      <c r="M639" s="63">
        <v>175</v>
      </c>
      <c r="N639" s="111">
        <f t="shared" si="129"/>
        <v>992</v>
      </c>
      <c r="O639" s="64">
        <f t="shared" si="112"/>
        <v>1287</v>
      </c>
      <c r="P639" s="65">
        <f t="shared" si="113"/>
        <v>175</v>
      </c>
      <c r="Q639" s="66">
        <f t="shared" si="132"/>
        <v>0.13597513597513597</v>
      </c>
      <c r="R639" s="59">
        <v>117</v>
      </c>
      <c r="S639" s="64">
        <f t="shared" si="130"/>
        <v>1109</v>
      </c>
      <c r="T639" s="67">
        <f t="shared" si="131"/>
        <v>0.11866125760649088</v>
      </c>
    </row>
    <row r="640" spans="1:20">
      <c r="A640" s="2" t="s">
        <v>301</v>
      </c>
      <c r="B640" s="2" t="s">
        <v>529</v>
      </c>
      <c r="C640" s="2" t="s">
        <v>55</v>
      </c>
      <c r="D640" s="2" t="s">
        <v>56</v>
      </c>
      <c r="E640" s="59">
        <v>1</v>
      </c>
      <c r="F640" s="59">
        <v>1</v>
      </c>
      <c r="G640" s="59">
        <v>1</v>
      </c>
      <c r="H640" s="59">
        <v>0</v>
      </c>
      <c r="I640" s="122">
        <v>344</v>
      </c>
      <c r="J640" s="63">
        <v>151</v>
      </c>
      <c r="K640" s="50">
        <f t="shared" si="110"/>
        <v>0.43895348837209303</v>
      </c>
      <c r="L640" s="63">
        <v>421</v>
      </c>
      <c r="M640" s="63">
        <v>76</v>
      </c>
      <c r="N640" s="111">
        <f t="shared" si="129"/>
        <v>345</v>
      </c>
      <c r="O640" s="64">
        <f t="shared" si="112"/>
        <v>422</v>
      </c>
      <c r="P640" s="65">
        <f t="shared" si="113"/>
        <v>76</v>
      </c>
      <c r="Q640" s="66">
        <f t="shared" si="132"/>
        <v>0.18009478672985782</v>
      </c>
      <c r="R640" s="59">
        <v>0</v>
      </c>
      <c r="S640" s="64">
        <f t="shared" si="130"/>
        <v>345</v>
      </c>
      <c r="T640" s="67">
        <f t="shared" si="131"/>
        <v>0</v>
      </c>
    </row>
    <row r="641" spans="1:20">
      <c r="A641" s="2" t="s">
        <v>301</v>
      </c>
      <c r="B641" s="2" t="s">
        <v>530</v>
      </c>
      <c r="C641" s="2" t="s">
        <v>57</v>
      </c>
      <c r="D641" s="2" t="s">
        <v>58</v>
      </c>
      <c r="E641" s="59">
        <v>0</v>
      </c>
      <c r="F641" s="59">
        <v>0</v>
      </c>
      <c r="G641" s="59">
        <v>0</v>
      </c>
      <c r="H641" s="59">
        <v>0</v>
      </c>
      <c r="I641" s="122">
        <v>236</v>
      </c>
      <c r="J641" s="63">
        <v>232</v>
      </c>
      <c r="K641" s="50">
        <f t="shared" si="110"/>
        <v>0.98305084745762716</v>
      </c>
      <c r="L641" s="63">
        <v>288</v>
      </c>
      <c r="M641" s="63">
        <v>50</v>
      </c>
      <c r="N641" s="111">
        <f t="shared" si="129"/>
        <v>236</v>
      </c>
      <c r="O641" s="64">
        <f t="shared" si="112"/>
        <v>288</v>
      </c>
      <c r="P641" s="65">
        <f t="shared" si="113"/>
        <v>50</v>
      </c>
      <c r="Q641" s="66">
        <f t="shared" si="132"/>
        <v>0.1736111111111111</v>
      </c>
      <c r="R641" s="59">
        <v>1</v>
      </c>
      <c r="S641" s="64">
        <f t="shared" si="130"/>
        <v>237</v>
      </c>
      <c r="T641" s="67">
        <f t="shared" si="131"/>
        <v>4.2372881355932203E-3</v>
      </c>
    </row>
    <row r="642" spans="1:20">
      <c r="A642" s="2" t="s">
        <v>301</v>
      </c>
      <c r="B642" s="2" t="s">
        <v>526</v>
      </c>
      <c r="C642" s="2" t="s">
        <v>60</v>
      </c>
      <c r="D642" s="2" t="s">
        <v>61</v>
      </c>
      <c r="E642" s="59">
        <v>0</v>
      </c>
      <c r="F642" s="59">
        <v>0</v>
      </c>
      <c r="G642" s="59">
        <v>0</v>
      </c>
      <c r="H642" s="59">
        <v>0</v>
      </c>
      <c r="I642" s="122">
        <v>154</v>
      </c>
      <c r="J642" s="63">
        <v>125</v>
      </c>
      <c r="K642" s="50">
        <f t="shared" si="110"/>
        <v>0.81168831168831168</v>
      </c>
      <c r="L642" s="63">
        <v>156</v>
      </c>
      <c r="M642" s="63">
        <v>1</v>
      </c>
      <c r="N642" s="111">
        <f t="shared" si="129"/>
        <v>154</v>
      </c>
      <c r="O642" s="64">
        <f t="shared" si="112"/>
        <v>156</v>
      </c>
      <c r="P642" s="65">
        <f t="shared" si="113"/>
        <v>1</v>
      </c>
      <c r="Q642" s="66">
        <f t="shared" si="132"/>
        <v>6.41025641025641E-3</v>
      </c>
      <c r="R642" s="59">
        <v>1</v>
      </c>
      <c r="S642" s="64">
        <f t="shared" si="130"/>
        <v>155</v>
      </c>
      <c r="T642" s="67">
        <f t="shared" si="131"/>
        <v>6.4935064935064939E-3</v>
      </c>
    </row>
    <row r="643" spans="1:20">
      <c r="A643" s="2" t="s">
        <v>301</v>
      </c>
      <c r="B643" s="2" t="s">
        <v>530</v>
      </c>
      <c r="C643" s="2" t="s">
        <v>64</v>
      </c>
      <c r="D643" s="2" t="s">
        <v>66</v>
      </c>
      <c r="E643" s="59">
        <v>1</v>
      </c>
      <c r="F643" s="59">
        <v>0</v>
      </c>
      <c r="G643" s="59">
        <v>1</v>
      </c>
      <c r="H643" s="59">
        <v>0</v>
      </c>
      <c r="I643" s="122">
        <v>12</v>
      </c>
      <c r="J643" s="63">
        <v>6</v>
      </c>
      <c r="K643" s="50">
        <f t="shared" si="110"/>
        <v>0.5</v>
      </c>
      <c r="L643" s="63">
        <v>18</v>
      </c>
      <c r="M643" s="63">
        <v>2</v>
      </c>
      <c r="N643" s="111">
        <f t="shared" si="129"/>
        <v>13</v>
      </c>
      <c r="O643" s="64">
        <f t="shared" si="112"/>
        <v>19</v>
      </c>
      <c r="P643" s="65">
        <f t="shared" si="113"/>
        <v>2</v>
      </c>
      <c r="Q643" s="66">
        <f t="shared" si="132"/>
        <v>0.10526315789473684</v>
      </c>
      <c r="R643" s="59">
        <v>4</v>
      </c>
      <c r="S643" s="64">
        <f t="shared" si="130"/>
        <v>17</v>
      </c>
      <c r="T643" s="67">
        <f t="shared" si="131"/>
        <v>0.33333333333333331</v>
      </c>
    </row>
    <row r="644" spans="1:20">
      <c r="A644" s="2" t="s">
        <v>301</v>
      </c>
      <c r="B644" s="2" t="s">
        <v>530</v>
      </c>
      <c r="C644" s="2" t="s">
        <v>64</v>
      </c>
      <c r="D644" s="2" t="s">
        <v>70</v>
      </c>
      <c r="E644" s="59">
        <v>1</v>
      </c>
      <c r="F644" s="59">
        <v>0</v>
      </c>
      <c r="G644" s="59">
        <v>1</v>
      </c>
      <c r="H644" s="59">
        <v>0</v>
      </c>
      <c r="I644" s="122">
        <v>27</v>
      </c>
      <c r="J644" s="63">
        <v>2</v>
      </c>
      <c r="K644" s="50">
        <f t="shared" si="110"/>
        <v>7.407407407407407E-2</v>
      </c>
      <c r="L644" s="63">
        <v>27</v>
      </c>
      <c r="M644" s="63">
        <v>0</v>
      </c>
      <c r="N644" s="111">
        <f t="shared" ref="N644:N665" si="133">IF(SUM(E644,I644)&gt;0,SUM(E644,I644),"")</f>
        <v>28</v>
      </c>
      <c r="O644" s="64">
        <f t="shared" si="112"/>
        <v>28</v>
      </c>
      <c r="P644" s="65" t="str">
        <f t="shared" si="113"/>
        <v/>
      </c>
      <c r="Q644" s="66">
        <v>0</v>
      </c>
      <c r="R644" s="59">
        <v>0</v>
      </c>
      <c r="S644" s="64">
        <f t="shared" si="130"/>
        <v>28</v>
      </c>
      <c r="T644" s="67">
        <f t="shared" si="131"/>
        <v>0</v>
      </c>
    </row>
    <row r="645" spans="1:20">
      <c r="A645" s="2" t="s">
        <v>301</v>
      </c>
      <c r="B645" s="2" t="s">
        <v>530</v>
      </c>
      <c r="C645" s="2" t="s">
        <v>64</v>
      </c>
      <c r="D645" s="2" t="s">
        <v>71</v>
      </c>
      <c r="E645" s="59">
        <v>4</v>
      </c>
      <c r="F645" s="59">
        <v>1</v>
      </c>
      <c r="G645" s="59">
        <v>6</v>
      </c>
      <c r="H645" s="59">
        <v>0</v>
      </c>
      <c r="I645" s="122">
        <v>34</v>
      </c>
      <c r="J645" s="63">
        <v>14</v>
      </c>
      <c r="K645" s="50">
        <f t="shared" si="110"/>
        <v>0.41176470588235292</v>
      </c>
      <c r="L645" s="63">
        <v>35</v>
      </c>
      <c r="M645" s="63">
        <v>0</v>
      </c>
      <c r="N645" s="111">
        <f t="shared" si="133"/>
        <v>38</v>
      </c>
      <c r="O645" s="64">
        <f t="shared" si="112"/>
        <v>41</v>
      </c>
      <c r="P645" s="65" t="str">
        <f t="shared" si="113"/>
        <v/>
      </c>
      <c r="Q645" s="66"/>
      <c r="R645" s="59">
        <v>1</v>
      </c>
      <c r="S645" s="64">
        <f t="shared" si="130"/>
        <v>39</v>
      </c>
      <c r="T645" s="67">
        <f t="shared" si="131"/>
        <v>2.9411764705882353E-2</v>
      </c>
    </row>
    <row r="646" spans="1:20">
      <c r="A646" s="2" t="s">
        <v>301</v>
      </c>
      <c r="B646" s="2" t="s">
        <v>528</v>
      </c>
      <c r="C646" s="2" t="s">
        <v>75</v>
      </c>
      <c r="D646" s="2" t="s">
        <v>77</v>
      </c>
      <c r="E646" s="59">
        <v>0</v>
      </c>
      <c r="F646" s="59">
        <v>0</v>
      </c>
      <c r="G646" s="59">
        <v>0</v>
      </c>
      <c r="H646" s="59">
        <v>0</v>
      </c>
      <c r="I646" s="122">
        <v>61</v>
      </c>
      <c r="J646" s="63">
        <v>12</v>
      </c>
      <c r="K646" s="50">
        <f t="shared" si="110"/>
        <v>0.19672131147540983</v>
      </c>
      <c r="L646" s="63">
        <v>66</v>
      </c>
      <c r="M646" s="63">
        <v>5</v>
      </c>
      <c r="N646" s="111">
        <f t="shared" si="133"/>
        <v>61</v>
      </c>
      <c r="O646" s="64">
        <f t="shared" si="112"/>
        <v>66</v>
      </c>
      <c r="P646" s="65">
        <f t="shared" si="113"/>
        <v>5</v>
      </c>
      <c r="Q646" s="66">
        <f t="shared" si="132"/>
        <v>7.575757575757576E-2</v>
      </c>
      <c r="R646" s="59">
        <v>0</v>
      </c>
      <c r="S646" s="64">
        <f t="shared" si="130"/>
        <v>61</v>
      </c>
      <c r="T646" s="67">
        <f t="shared" si="131"/>
        <v>0</v>
      </c>
    </row>
    <row r="647" spans="1:20">
      <c r="A647" s="2" t="s">
        <v>301</v>
      </c>
      <c r="B647" s="2" t="s">
        <v>529</v>
      </c>
      <c r="C647" s="2" t="s">
        <v>78</v>
      </c>
      <c r="D647" s="2" t="s">
        <v>79</v>
      </c>
      <c r="E647" s="59">
        <v>0</v>
      </c>
      <c r="F647" s="59">
        <v>0</v>
      </c>
      <c r="G647" s="59">
        <v>0</v>
      </c>
      <c r="H647" s="59">
        <v>0</v>
      </c>
      <c r="I647" s="122">
        <v>14</v>
      </c>
      <c r="J647" s="63">
        <v>10</v>
      </c>
      <c r="K647" s="50">
        <f t="shared" si="110"/>
        <v>0.7142857142857143</v>
      </c>
      <c r="L647" s="63">
        <v>300</v>
      </c>
      <c r="M647" s="63">
        <v>87</v>
      </c>
      <c r="N647" s="111">
        <f t="shared" si="133"/>
        <v>14</v>
      </c>
      <c r="O647" s="64">
        <f t="shared" si="112"/>
        <v>300</v>
      </c>
      <c r="P647" s="65">
        <f t="shared" ref="P647:P710" si="134">IF(SUM(H647,M647)&gt;0,SUM(H647,M647),"")</f>
        <v>87</v>
      </c>
      <c r="Q647" s="66">
        <f t="shared" si="132"/>
        <v>0.28999999999999998</v>
      </c>
      <c r="R647" s="59">
        <v>199</v>
      </c>
      <c r="S647" s="64">
        <f t="shared" si="130"/>
        <v>213</v>
      </c>
      <c r="T647" s="67">
        <f t="shared" si="131"/>
        <v>14.214285714285714</v>
      </c>
    </row>
    <row r="648" spans="1:20">
      <c r="A648" s="2" t="s">
        <v>301</v>
      </c>
      <c r="B648" s="2" t="s">
        <v>529</v>
      </c>
      <c r="C648" s="2" t="s">
        <v>84</v>
      </c>
      <c r="D648" s="2" t="s">
        <v>86</v>
      </c>
      <c r="E648" s="59">
        <v>0</v>
      </c>
      <c r="F648" s="59">
        <v>0</v>
      </c>
      <c r="G648" s="59">
        <v>0</v>
      </c>
      <c r="H648" s="59">
        <v>0</v>
      </c>
      <c r="I648" s="122">
        <v>19</v>
      </c>
      <c r="J648" s="63">
        <v>10</v>
      </c>
      <c r="K648" s="50">
        <f t="shared" si="110"/>
        <v>0.52631578947368418</v>
      </c>
      <c r="L648" s="63">
        <v>46</v>
      </c>
      <c r="M648" s="63">
        <v>0</v>
      </c>
      <c r="N648" s="111">
        <f t="shared" si="133"/>
        <v>19</v>
      </c>
      <c r="O648" s="64">
        <f t="shared" si="112"/>
        <v>46</v>
      </c>
      <c r="P648" s="65" t="str">
        <f t="shared" si="134"/>
        <v/>
      </c>
      <c r="Q648" s="66"/>
      <c r="R648" s="59">
        <v>27</v>
      </c>
      <c r="S648" s="64">
        <f t="shared" si="130"/>
        <v>46</v>
      </c>
      <c r="T648" s="67">
        <f t="shared" si="131"/>
        <v>1.4210526315789473</v>
      </c>
    </row>
    <row r="649" spans="1:20">
      <c r="A649" s="2" t="s">
        <v>301</v>
      </c>
      <c r="B649" s="2" t="s">
        <v>535</v>
      </c>
      <c r="C649" s="2" t="s">
        <v>87</v>
      </c>
      <c r="D649" s="2" t="s">
        <v>89</v>
      </c>
      <c r="E649" s="59">
        <v>5</v>
      </c>
      <c r="F649" s="59">
        <v>2</v>
      </c>
      <c r="G649" s="59">
        <v>5</v>
      </c>
      <c r="H649" s="59">
        <v>0</v>
      </c>
      <c r="I649" s="122">
        <v>170</v>
      </c>
      <c r="J649" s="63">
        <v>141</v>
      </c>
      <c r="K649" s="50">
        <f t="shared" si="110"/>
        <v>0.8294117647058824</v>
      </c>
      <c r="L649" s="63">
        <v>179</v>
      </c>
      <c r="M649" s="63">
        <v>7</v>
      </c>
      <c r="N649" s="111">
        <f t="shared" si="133"/>
        <v>175</v>
      </c>
      <c r="O649" s="64">
        <f t="shared" si="112"/>
        <v>184</v>
      </c>
      <c r="P649" s="65">
        <f t="shared" si="134"/>
        <v>7</v>
      </c>
      <c r="Q649" s="66">
        <f t="shared" si="132"/>
        <v>3.8043478260869568E-2</v>
      </c>
      <c r="R649" s="59">
        <v>2</v>
      </c>
      <c r="S649" s="64">
        <f t="shared" ref="S649:S666" si="135">IF(N649="",IF(R649&gt;0,SUM(R649),""),IF(SUM(R649)&gt;0,SUM(N649+R649),N649))</f>
        <v>177</v>
      </c>
      <c r="T649" s="67">
        <f t="shared" ref="T649:T666" si="136">IF((I649)&gt;0,R649/(I649),"")</f>
        <v>1.1764705882352941E-2</v>
      </c>
    </row>
    <row r="650" spans="1:20">
      <c r="A650" s="2" t="s">
        <v>301</v>
      </c>
      <c r="B650" s="2" t="s">
        <v>535</v>
      </c>
      <c r="C650" s="2" t="s">
        <v>87</v>
      </c>
      <c r="D650" s="2" t="s">
        <v>90</v>
      </c>
      <c r="E650" s="59">
        <v>0</v>
      </c>
      <c r="F650" s="59">
        <v>0</v>
      </c>
      <c r="G650" s="59">
        <v>0</v>
      </c>
      <c r="H650" s="59">
        <v>0</v>
      </c>
      <c r="I650" s="122">
        <v>478</v>
      </c>
      <c r="J650" s="63">
        <v>306</v>
      </c>
      <c r="K650" s="50">
        <f t="shared" si="110"/>
        <v>0.64016736401673635</v>
      </c>
      <c r="L650" s="63">
        <v>509</v>
      </c>
      <c r="M650" s="63">
        <v>18</v>
      </c>
      <c r="N650" s="111">
        <f t="shared" si="133"/>
        <v>478</v>
      </c>
      <c r="O650" s="64">
        <f t="shared" si="112"/>
        <v>509</v>
      </c>
      <c r="P650" s="65">
        <f t="shared" si="134"/>
        <v>18</v>
      </c>
      <c r="Q650" s="66">
        <f t="shared" ref="Q650:Q666" si="137">IF(O650&lt;&gt;0,P650/O650,"")</f>
        <v>3.536345776031434E-2</v>
      </c>
      <c r="R650" s="59">
        <v>11</v>
      </c>
      <c r="S650" s="64">
        <f t="shared" si="135"/>
        <v>489</v>
      </c>
      <c r="T650" s="67">
        <f t="shared" si="136"/>
        <v>2.3012552301255231E-2</v>
      </c>
    </row>
    <row r="651" spans="1:20">
      <c r="A651" s="2" t="s">
        <v>301</v>
      </c>
      <c r="B651" s="2" t="s">
        <v>535</v>
      </c>
      <c r="C651" s="2" t="s">
        <v>87</v>
      </c>
      <c r="D651" s="2" t="s">
        <v>91</v>
      </c>
      <c r="E651" s="59">
        <v>1</v>
      </c>
      <c r="F651" s="59">
        <v>1</v>
      </c>
      <c r="G651" s="59">
        <v>7</v>
      </c>
      <c r="H651" s="59">
        <v>2</v>
      </c>
      <c r="I651" s="122">
        <v>348</v>
      </c>
      <c r="J651" s="63">
        <v>299</v>
      </c>
      <c r="K651" s="50">
        <f t="shared" si="110"/>
        <v>0.85919540229885061</v>
      </c>
      <c r="L651" s="63">
        <v>363</v>
      </c>
      <c r="M651" s="63">
        <v>7</v>
      </c>
      <c r="N651" s="111">
        <f t="shared" si="133"/>
        <v>349</v>
      </c>
      <c r="O651" s="64">
        <f t="shared" si="112"/>
        <v>370</v>
      </c>
      <c r="P651" s="65">
        <f t="shared" si="134"/>
        <v>9</v>
      </c>
      <c r="Q651" s="66">
        <f t="shared" si="137"/>
        <v>2.4324324324324326E-2</v>
      </c>
      <c r="R651" s="59">
        <v>4</v>
      </c>
      <c r="S651" s="64">
        <f t="shared" si="135"/>
        <v>353</v>
      </c>
      <c r="T651" s="67">
        <f t="shared" si="136"/>
        <v>1.1494252873563218E-2</v>
      </c>
    </row>
    <row r="652" spans="1:20">
      <c r="A652" s="2" t="s">
        <v>301</v>
      </c>
      <c r="B652" s="2" t="s">
        <v>530</v>
      </c>
      <c r="C652" s="2" t="s">
        <v>98</v>
      </c>
      <c r="D652" s="2" t="s">
        <v>99</v>
      </c>
      <c r="E652" s="59">
        <v>0</v>
      </c>
      <c r="F652" s="59">
        <v>0</v>
      </c>
      <c r="G652" s="59">
        <v>0</v>
      </c>
      <c r="H652" s="59">
        <v>0</v>
      </c>
      <c r="I652" s="122">
        <v>26</v>
      </c>
      <c r="J652" s="63">
        <v>15</v>
      </c>
      <c r="K652" s="50">
        <f t="shared" ref="K652:K715" si="138">J652/I652</f>
        <v>0.57692307692307687</v>
      </c>
      <c r="L652" s="63">
        <v>27</v>
      </c>
      <c r="M652" s="63">
        <v>0</v>
      </c>
      <c r="N652" s="111">
        <f t="shared" si="133"/>
        <v>26</v>
      </c>
      <c r="O652" s="64">
        <f t="shared" si="112"/>
        <v>27</v>
      </c>
      <c r="P652" s="65" t="str">
        <f t="shared" si="134"/>
        <v/>
      </c>
      <c r="Q652" s="66"/>
      <c r="R652" s="59">
        <v>1</v>
      </c>
      <c r="S652" s="64">
        <f t="shared" si="135"/>
        <v>27</v>
      </c>
      <c r="T652" s="67">
        <f t="shared" si="136"/>
        <v>3.8461538461538464E-2</v>
      </c>
    </row>
    <row r="653" spans="1:20">
      <c r="A653" s="2" t="s">
        <v>301</v>
      </c>
      <c r="B653" s="2" t="s">
        <v>534</v>
      </c>
      <c r="C653" s="2" t="s">
        <v>100</v>
      </c>
      <c r="D653" s="2" t="s">
        <v>101</v>
      </c>
      <c r="E653" s="59">
        <v>0</v>
      </c>
      <c r="F653" s="59">
        <v>0</v>
      </c>
      <c r="G653" s="59">
        <v>0</v>
      </c>
      <c r="H653" s="59">
        <v>0</v>
      </c>
      <c r="I653" s="123">
        <v>18915</v>
      </c>
      <c r="J653" s="68">
        <v>4608</v>
      </c>
      <c r="K653" s="50">
        <f t="shared" si="138"/>
        <v>0.24361617763679619</v>
      </c>
      <c r="L653" s="68">
        <v>19737</v>
      </c>
      <c r="M653" s="63">
        <v>814</v>
      </c>
      <c r="N653" s="111">
        <f t="shared" si="133"/>
        <v>18915</v>
      </c>
      <c r="O653" s="64">
        <f t="shared" ref="O653:O716" si="139">IF(SUM(G653,L653)&gt;0,SUM(G653,L653),"")</f>
        <v>19737</v>
      </c>
      <c r="P653" s="65">
        <f t="shared" si="134"/>
        <v>814</v>
      </c>
      <c r="Q653" s="66">
        <f t="shared" si="137"/>
        <v>4.1242336727972846E-2</v>
      </c>
      <c r="R653" s="59">
        <v>0</v>
      </c>
      <c r="S653" s="64">
        <f t="shared" si="135"/>
        <v>18915</v>
      </c>
      <c r="T653" s="67">
        <f t="shared" si="136"/>
        <v>0</v>
      </c>
    </row>
    <row r="654" spans="1:20">
      <c r="A654" s="2" t="s">
        <v>301</v>
      </c>
      <c r="B654" s="2" t="s">
        <v>534</v>
      </c>
      <c r="C654" s="2" t="s">
        <v>100</v>
      </c>
      <c r="D654" s="2" t="s">
        <v>103</v>
      </c>
      <c r="E654" s="59">
        <v>0</v>
      </c>
      <c r="F654" s="59">
        <v>0</v>
      </c>
      <c r="G654" s="59">
        <v>0</v>
      </c>
      <c r="H654" s="59">
        <v>0</v>
      </c>
      <c r="I654" s="123">
        <v>4672</v>
      </c>
      <c r="J654" s="68">
        <v>1622</v>
      </c>
      <c r="K654" s="50">
        <f t="shared" si="138"/>
        <v>0.34717465753424659</v>
      </c>
      <c r="L654" s="68">
        <v>4796</v>
      </c>
      <c r="M654" s="63">
        <v>119</v>
      </c>
      <c r="N654" s="111">
        <f t="shared" si="133"/>
        <v>4672</v>
      </c>
      <c r="O654" s="64">
        <f t="shared" si="139"/>
        <v>4796</v>
      </c>
      <c r="P654" s="65">
        <f t="shared" si="134"/>
        <v>119</v>
      </c>
      <c r="Q654" s="66">
        <f t="shared" si="137"/>
        <v>2.4812343619683069E-2</v>
      </c>
      <c r="R654" s="59">
        <v>0</v>
      </c>
      <c r="S654" s="64">
        <f t="shared" si="135"/>
        <v>4672</v>
      </c>
      <c r="T654" s="67">
        <f t="shared" si="136"/>
        <v>0</v>
      </c>
    </row>
    <row r="655" spans="1:20">
      <c r="A655" s="2" t="s">
        <v>301</v>
      </c>
      <c r="B655" s="2" t="s">
        <v>534</v>
      </c>
      <c r="C655" s="2" t="s">
        <v>100</v>
      </c>
      <c r="D655" s="2" t="s">
        <v>104</v>
      </c>
      <c r="E655" s="59">
        <v>0</v>
      </c>
      <c r="F655" s="59">
        <v>0</v>
      </c>
      <c r="G655" s="59">
        <v>0</v>
      </c>
      <c r="H655" s="59">
        <v>0</v>
      </c>
      <c r="I655" s="123">
        <v>16208</v>
      </c>
      <c r="J655" s="68">
        <v>3994</v>
      </c>
      <c r="K655" s="50">
        <f t="shared" si="138"/>
        <v>0.24642152023692004</v>
      </c>
      <c r="L655" s="68">
        <v>16798</v>
      </c>
      <c r="M655" s="63">
        <v>587</v>
      </c>
      <c r="N655" s="111">
        <f t="shared" si="133"/>
        <v>16208</v>
      </c>
      <c r="O655" s="64">
        <f t="shared" si="139"/>
        <v>16798</v>
      </c>
      <c r="P655" s="65">
        <f t="shared" si="134"/>
        <v>587</v>
      </c>
      <c r="Q655" s="66">
        <f t="shared" si="137"/>
        <v>3.494463626622217E-2</v>
      </c>
      <c r="R655" s="59">
        <v>3</v>
      </c>
      <c r="S655" s="64">
        <f t="shared" si="135"/>
        <v>16211</v>
      </c>
      <c r="T655" s="67">
        <f t="shared" si="136"/>
        <v>1.8509378084896348E-4</v>
      </c>
    </row>
    <row r="656" spans="1:20">
      <c r="A656" s="2" t="s">
        <v>301</v>
      </c>
      <c r="B656" s="2" t="s">
        <v>530</v>
      </c>
      <c r="C656" s="2" t="s">
        <v>106</v>
      </c>
      <c r="D656" s="2" t="s">
        <v>107</v>
      </c>
      <c r="E656" s="59">
        <v>20</v>
      </c>
      <c r="F656" s="59">
        <v>19</v>
      </c>
      <c r="G656" s="59">
        <v>124</v>
      </c>
      <c r="H656" s="59">
        <v>18</v>
      </c>
      <c r="I656" s="123">
        <v>4632</v>
      </c>
      <c r="J656" s="68">
        <v>1434</v>
      </c>
      <c r="K656" s="50">
        <f t="shared" si="138"/>
        <v>0.30958549222797926</v>
      </c>
      <c r="L656" s="68">
        <v>5350</v>
      </c>
      <c r="M656" s="63">
        <v>691</v>
      </c>
      <c r="N656" s="111">
        <f t="shared" si="133"/>
        <v>4652</v>
      </c>
      <c r="O656" s="64">
        <f t="shared" si="139"/>
        <v>5474</v>
      </c>
      <c r="P656" s="65">
        <f t="shared" si="134"/>
        <v>709</v>
      </c>
      <c r="Q656" s="66">
        <f t="shared" si="137"/>
        <v>0.12952137376689807</v>
      </c>
      <c r="R656" s="59">
        <v>0</v>
      </c>
      <c r="S656" s="64">
        <f t="shared" si="135"/>
        <v>4652</v>
      </c>
      <c r="T656" s="67">
        <f t="shared" si="136"/>
        <v>0</v>
      </c>
    </row>
    <row r="657" spans="1:20">
      <c r="A657" s="2" t="s">
        <v>301</v>
      </c>
      <c r="B657" s="2" t="s">
        <v>529</v>
      </c>
      <c r="C657" s="2" t="s">
        <v>114</v>
      </c>
      <c r="D657" s="2" t="s">
        <v>116</v>
      </c>
      <c r="E657" s="59">
        <v>0</v>
      </c>
      <c r="F657" s="59">
        <v>0</v>
      </c>
      <c r="G657" s="59">
        <v>0</v>
      </c>
      <c r="H657" s="59">
        <v>0</v>
      </c>
      <c r="I657" s="122">
        <v>10</v>
      </c>
      <c r="J657" s="63">
        <v>5</v>
      </c>
      <c r="K657" s="50">
        <f t="shared" si="138"/>
        <v>0.5</v>
      </c>
      <c r="L657" s="63">
        <v>66</v>
      </c>
      <c r="M657" s="63">
        <v>4</v>
      </c>
      <c r="N657" s="111">
        <f t="shared" si="133"/>
        <v>10</v>
      </c>
      <c r="O657" s="64">
        <f t="shared" si="139"/>
        <v>66</v>
      </c>
      <c r="P657" s="65">
        <f t="shared" si="134"/>
        <v>4</v>
      </c>
      <c r="Q657" s="66">
        <f t="shared" si="137"/>
        <v>6.0606060606060608E-2</v>
      </c>
      <c r="R657" s="59">
        <v>51</v>
      </c>
      <c r="S657" s="64">
        <f t="shared" si="135"/>
        <v>61</v>
      </c>
      <c r="T657" s="67">
        <f t="shared" si="136"/>
        <v>5.0999999999999996</v>
      </c>
    </row>
    <row r="658" spans="1:20">
      <c r="A658" s="2" t="s">
        <v>301</v>
      </c>
      <c r="B658" s="2" t="s">
        <v>537</v>
      </c>
      <c r="C658" s="2" t="s">
        <v>117</v>
      </c>
      <c r="D658" s="2" t="s">
        <v>118</v>
      </c>
      <c r="E658" s="59">
        <v>13</v>
      </c>
      <c r="F658" s="59">
        <v>5</v>
      </c>
      <c r="G658" s="59">
        <v>13</v>
      </c>
      <c r="H658" s="59">
        <v>0</v>
      </c>
      <c r="I658" s="122">
        <v>21</v>
      </c>
      <c r="J658" s="63">
        <v>8</v>
      </c>
      <c r="K658" s="50">
        <f t="shared" si="138"/>
        <v>0.38095238095238093</v>
      </c>
      <c r="L658" s="63">
        <v>21</v>
      </c>
      <c r="M658" s="63">
        <v>0</v>
      </c>
      <c r="N658" s="111">
        <f t="shared" si="133"/>
        <v>34</v>
      </c>
      <c r="O658" s="64">
        <f t="shared" si="139"/>
        <v>34</v>
      </c>
      <c r="P658" s="65" t="str">
        <f t="shared" si="134"/>
        <v/>
      </c>
      <c r="Q658" s="66">
        <v>0</v>
      </c>
      <c r="R658" s="59">
        <v>0</v>
      </c>
      <c r="S658" s="64">
        <f t="shared" si="135"/>
        <v>34</v>
      </c>
      <c r="T658" s="67">
        <f t="shared" si="136"/>
        <v>0</v>
      </c>
    </row>
    <row r="659" spans="1:20">
      <c r="A659" s="2" t="s">
        <v>301</v>
      </c>
      <c r="B659" s="2" t="s">
        <v>526</v>
      </c>
      <c r="C659" s="2" t="s">
        <v>121</v>
      </c>
      <c r="D659" s="2" t="s">
        <v>122</v>
      </c>
      <c r="E659" s="59">
        <v>1</v>
      </c>
      <c r="F659" s="59">
        <v>1</v>
      </c>
      <c r="G659" s="59">
        <v>1</v>
      </c>
      <c r="H659" s="59">
        <v>0</v>
      </c>
      <c r="I659" s="122">
        <v>15</v>
      </c>
      <c r="J659" s="63">
        <v>6</v>
      </c>
      <c r="K659" s="50">
        <f t="shared" si="138"/>
        <v>0.4</v>
      </c>
      <c r="L659" s="63">
        <v>16</v>
      </c>
      <c r="M659" s="63">
        <v>0</v>
      </c>
      <c r="N659" s="111">
        <f t="shared" si="133"/>
        <v>16</v>
      </c>
      <c r="O659" s="64">
        <f t="shared" si="139"/>
        <v>17</v>
      </c>
      <c r="P659" s="65" t="str">
        <f t="shared" si="134"/>
        <v/>
      </c>
      <c r="Q659" s="66"/>
      <c r="R659" s="59">
        <v>1</v>
      </c>
      <c r="S659" s="64">
        <f t="shared" si="135"/>
        <v>17</v>
      </c>
      <c r="T659" s="67">
        <f t="shared" si="136"/>
        <v>6.6666666666666666E-2</v>
      </c>
    </row>
    <row r="660" spans="1:20">
      <c r="A660" s="2" t="s">
        <v>301</v>
      </c>
      <c r="B660" s="2" t="s">
        <v>537</v>
      </c>
      <c r="C660" s="2" t="s">
        <v>123</v>
      </c>
      <c r="D660" s="2" t="s">
        <v>124</v>
      </c>
      <c r="E660" s="59">
        <v>11</v>
      </c>
      <c r="F660" s="59">
        <v>5</v>
      </c>
      <c r="G660" s="59">
        <v>33</v>
      </c>
      <c r="H660" s="59">
        <v>0</v>
      </c>
      <c r="I660" s="122">
        <v>597</v>
      </c>
      <c r="J660" s="63">
        <v>93</v>
      </c>
      <c r="K660" s="50">
        <f t="shared" si="138"/>
        <v>0.15577889447236182</v>
      </c>
      <c r="L660" s="63">
        <v>653</v>
      </c>
      <c r="M660" s="63">
        <v>55</v>
      </c>
      <c r="N660" s="111">
        <f t="shared" si="133"/>
        <v>608</v>
      </c>
      <c r="O660" s="64">
        <f t="shared" si="139"/>
        <v>686</v>
      </c>
      <c r="P660" s="65">
        <f t="shared" si="134"/>
        <v>55</v>
      </c>
      <c r="Q660" s="66">
        <f t="shared" si="137"/>
        <v>8.0174927113702624E-2</v>
      </c>
      <c r="R660" s="59">
        <v>1</v>
      </c>
      <c r="S660" s="64">
        <f t="shared" si="135"/>
        <v>609</v>
      </c>
      <c r="T660" s="67">
        <f t="shared" si="136"/>
        <v>1.6750418760469012E-3</v>
      </c>
    </row>
    <row r="661" spans="1:20">
      <c r="A661" s="2" t="s">
        <v>301</v>
      </c>
      <c r="B661" s="2" t="s">
        <v>537</v>
      </c>
      <c r="C661" s="2" t="s">
        <v>133</v>
      </c>
      <c r="D661" s="2" t="s">
        <v>134</v>
      </c>
      <c r="E661" s="59">
        <v>3</v>
      </c>
      <c r="F661" s="59">
        <v>2</v>
      </c>
      <c r="G661" s="59">
        <v>3</v>
      </c>
      <c r="H661" s="59">
        <v>0</v>
      </c>
      <c r="I661" s="123">
        <v>1334</v>
      </c>
      <c r="J661" s="63">
        <v>150</v>
      </c>
      <c r="K661" s="50">
        <f t="shared" si="138"/>
        <v>0.11244377811094453</v>
      </c>
      <c r="L661" s="68">
        <v>1760</v>
      </c>
      <c r="M661" s="63">
        <v>422</v>
      </c>
      <c r="N661" s="111">
        <f t="shared" si="133"/>
        <v>1337</v>
      </c>
      <c r="O661" s="64">
        <f t="shared" si="139"/>
        <v>1763</v>
      </c>
      <c r="P661" s="65">
        <f t="shared" si="134"/>
        <v>422</v>
      </c>
      <c r="Q661" s="66">
        <f t="shared" si="137"/>
        <v>0.23936471922858762</v>
      </c>
      <c r="R661" s="59">
        <v>0</v>
      </c>
      <c r="S661" s="64">
        <f t="shared" si="135"/>
        <v>1337</v>
      </c>
      <c r="T661" s="67">
        <f t="shared" si="136"/>
        <v>0</v>
      </c>
    </row>
    <row r="662" spans="1:20">
      <c r="A662" s="2" t="s">
        <v>301</v>
      </c>
      <c r="B662" s="2" t="s">
        <v>530</v>
      </c>
      <c r="C662" s="2" t="s">
        <v>135</v>
      </c>
      <c r="D662" s="2" t="s">
        <v>136</v>
      </c>
      <c r="E662" s="59">
        <v>5</v>
      </c>
      <c r="F662" s="59">
        <v>5</v>
      </c>
      <c r="G662" s="59">
        <v>5</v>
      </c>
      <c r="H662" s="59">
        <v>0</v>
      </c>
      <c r="I662" s="123">
        <v>1069</v>
      </c>
      <c r="J662" s="68">
        <v>1068</v>
      </c>
      <c r="K662" s="50">
        <f t="shared" si="138"/>
        <v>0.99906454630495789</v>
      </c>
      <c r="L662" s="68">
        <v>1238</v>
      </c>
      <c r="M662" s="63">
        <v>160</v>
      </c>
      <c r="N662" s="111">
        <f t="shared" si="133"/>
        <v>1074</v>
      </c>
      <c r="O662" s="64">
        <f t="shared" si="139"/>
        <v>1243</v>
      </c>
      <c r="P662" s="65">
        <f t="shared" si="134"/>
        <v>160</v>
      </c>
      <c r="Q662" s="66">
        <f t="shared" si="137"/>
        <v>0.12872083668543846</v>
      </c>
      <c r="R662" s="59">
        <v>4</v>
      </c>
      <c r="S662" s="64">
        <f t="shared" si="135"/>
        <v>1078</v>
      </c>
      <c r="T662" s="67">
        <f t="shared" si="136"/>
        <v>3.7418147801683817E-3</v>
      </c>
    </row>
    <row r="663" spans="1:20">
      <c r="A663" s="2" t="s">
        <v>301</v>
      </c>
      <c r="B663" s="2" t="s">
        <v>527</v>
      </c>
      <c r="C663" s="2" t="s">
        <v>138</v>
      </c>
      <c r="D663" s="2" t="s">
        <v>140</v>
      </c>
      <c r="E663" s="59">
        <v>1</v>
      </c>
      <c r="F663" s="59">
        <v>1</v>
      </c>
      <c r="G663" s="59">
        <v>1</v>
      </c>
      <c r="H663" s="59">
        <v>0</v>
      </c>
      <c r="I663" s="123">
        <v>4980</v>
      </c>
      <c r="J663" s="68">
        <v>1896</v>
      </c>
      <c r="K663" s="50">
        <f t="shared" si="138"/>
        <v>0.38072289156626504</v>
      </c>
      <c r="L663" s="68">
        <v>6066</v>
      </c>
      <c r="M663" s="63">
        <v>929</v>
      </c>
      <c r="N663" s="111">
        <f t="shared" si="133"/>
        <v>4981</v>
      </c>
      <c r="O663" s="64">
        <f t="shared" si="139"/>
        <v>6067</v>
      </c>
      <c r="P663" s="65">
        <f t="shared" si="134"/>
        <v>929</v>
      </c>
      <c r="Q663" s="66">
        <f t="shared" si="137"/>
        <v>0.15312345475523323</v>
      </c>
      <c r="R663" s="59">
        <v>148</v>
      </c>
      <c r="S663" s="64">
        <f t="shared" si="135"/>
        <v>5129</v>
      </c>
      <c r="T663" s="67">
        <f t="shared" si="136"/>
        <v>2.9718875502008031E-2</v>
      </c>
    </row>
    <row r="664" spans="1:20">
      <c r="A664" s="2" t="s">
        <v>301</v>
      </c>
      <c r="B664" s="2" t="s">
        <v>529</v>
      </c>
      <c r="C664" s="2" t="s">
        <v>146</v>
      </c>
      <c r="D664" s="2" t="s">
        <v>147</v>
      </c>
      <c r="E664" s="59">
        <v>15</v>
      </c>
      <c r="F664" s="59">
        <v>7</v>
      </c>
      <c r="G664" s="59">
        <v>15</v>
      </c>
      <c r="H664" s="59">
        <v>0</v>
      </c>
      <c r="I664" s="122">
        <v>605</v>
      </c>
      <c r="J664" s="63">
        <v>121</v>
      </c>
      <c r="K664" s="50">
        <f t="shared" si="138"/>
        <v>0.2</v>
      </c>
      <c r="L664" s="63">
        <v>763</v>
      </c>
      <c r="M664" s="63">
        <v>89</v>
      </c>
      <c r="N664" s="111">
        <f t="shared" si="133"/>
        <v>620</v>
      </c>
      <c r="O664" s="64">
        <f t="shared" si="139"/>
        <v>778</v>
      </c>
      <c r="P664" s="65">
        <f t="shared" si="134"/>
        <v>89</v>
      </c>
      <c r="Q664" s="66">
        <f t="shared" si="137"/>
        <v>0.11439588688946016</v>
      </c>
      <c r="R664" s="59">
        <v>45</v>
      </c>
      <c r="S664" s="64">
        <f t="shared" si="135"/>
        <v>665</v>
      </c>
      <c r="T664" s="67">
        <f t="shared" si="136"/>
        <v>7.43801652892562E-2</v>
      </c>
    </row>
    <row r="665" spans="1:20">
      <c r="A665" s="2" t="s">
        <v>301</v>
      </c>
      <c r="B665" s="2" t="s">
        <v>529</v>
      </c>
      <c r="C665" s="2" t="s">
        <v>150</v>
      </c>
      <c r="D665" s="2" t="s">
        <v>151</v>
      </c>
      <c r="E665" s="59">
        <v>7</v>
      </c>
      <c r="F665" s="59">
        <v>0</v>
      </c>
      <c r="G665" s="59">
        <v>12</v>
      </c>
      <c r="H665" s="59">
        <v>5</v>
      </c>
      <c r="I665" s="122">
        <v>940</v>
      </c>
      <c r="J665" s="63">
        <v>222</v>
      </c>
      <c r="K665" s="50">
        <f t="shared" si="138"/>
        <v>0.23617021276595745</v>
      </c>
      <c r="L665" s="68">
        <v>1147</v>
      </c>
      <c r="M665" s="63">
        <v>204</v>
      </c>
      <c r="N665" s="111">
        <f t="shared" si="133"/>
        <v>947</v>
      </c>
      <c r="O665" s="64">
        <f t="shared" si="139"/>
        <v>1159</v>
      </c>
      <c r="P665" s="65">
        <f t="shared" si="134"/>
        <v>209</v>
      </c>
      <c r="Q665" s="66">
        <f t="shared" si="137"/>
        <v>0.18032786885245902</v>
      </c>
      <c r="R665" s="59">
        <v>2</v>
      </c>
      <c r="S665" s="64">
        <f t="shared" si="135"/>
        <v>949</v>
      </c>
      <c r="T665" s="67">
        <f t="shared" si="136"/>
        <v>2.1276595744680851E-3</v>
      </c>
    </row>
    <row r="666" spans="1:20">
      <c r="A666" s="2" t="s">
        <v>301</v>
      </c>
      <c r="B666" s="2" t="s">
        <v>526</v>
      </c>
      <c r="C666" s="2" t="s">
        <v>156</v>
      </c>
      <c r="D666" s="2" t="s">
        <v>158</v>
      </c>
      <c r="E666" s="59">
        <v>0</v>
      </c>
      <c r="F666" s="59">
        <v>0</v>
      </c>
      <c r="G666" s="59">
        <v>0</v>
      </c>
      <c r="H666" s="59">
        <v>0</v>
      </c>
      <c r="I666" s="122">
        <v>37</v>
      </c>
      <c r="J666" s="63">
        <v>20</v>
      </c>
      <c r="K666" s="50">
        <f t="shared" si="138"/>
        <v>0.54054054054054057</v>
      </c>
      <c r="L666" s="63">
        <v>133</v>
      </c>
      <c r="M666" s="63">
        <v>2</v>
      </c>
      <c r="N666" s="111">
        <f t="shared" ref="N666:N681" si="140">IF(SUM(E666,I666)&gt;0,SUM(E666,I666),"")</f>
        <v>37</v>
      </c>
      <c r="O666" s="64">
        <f t="shared" si="139"/>
        <v>133</v>
      </c>
      <c r="P666" s="65">
        <f t="shared" si="134"/>
        <v>2</v>
      </c>
      <c r="Q666" s="66">
        <f t="shared" si="137"/>
        <v>1.5037593984962405E-2</v>
      </c>
      <c r="R666" s="59">
        <v>91</v>
      </c>
      <c r="S666" s="64">
        <f t="shared" si="135"/>
        <v>128</v>
      </c>
      <c r="T666" s="67">
        <f t="shared" si="136"/>
        <v>2.4594594594594597</v>
      </c>
    </row>
    <row r="667" spans="1:20">
      <c r="A667" s="2" t="s">
        <v>301</v>
      </c>
      <c r="B667" s="2" t="s">
        <v>531</v>
      </c>
      <c r="C667" s="2" t="s">
        <v>166</v>
      </c>
      <c r="D667" s="2" t="s">
        <v>167</v>
      </c>
      <c r="E667" s="59">
        <v>0</v>
      </c>
      <c r="F667" s="59">
        <v>0</v>
      </c>
      <c r="G667" s="59">
        <v>0</v>
      </c>
      <c r="H667" s="59">
        <v>0</v>
      </c>
      <c r="I667" s="123">
        <v>6328</v>
      </c>
      <c r="J667" s="68">
        <v>2499</v>
      </c>
      <c r="K667" s="50">
        <f t="shared" si="138"/>
        <v>0.39491150442477874</v>
      </c>
      <c r="L667" s="68">
        <v>8647</v>
      </c>
      <c r="M667" s="68">
        <v>2304</v>
      </c>
      <c r="N667" s="111">
        <f t="shared" si="140"/>
        <v>6328</v>
      </c>
      <c r="O667" s="64">
        <f t="shared" si="139"/>
        <v>8647</v>
      </c>
      <c r="P667" s="65">
        <f t="shared" si="134"/>
        <v>2304</v>
      </c>
      <c r="Q667" s="66">
        <f t="shared" ref="Q667:Q688" si="141">IF(O667&lt;&gt;0,P667/O667,"")</f>
        <v>0.26645079218225975</v>
      </c>
      <c r="R667" s="59">
        <v>1</v>
      </c>
      <c r="S667" s="64">
        <f t="shared" ref="S667:S688" si="142">IF(N667="",IF(R667&gt;0,SUM(R667),""),IF(SUM(R667)&gt;0,SUM(N667+R667),N667))</f>
        <v>6329</v>
      </c>
      <c r="T667" s="67">
        <f t="shared" ref="T667:T688" si="143">IF((I667)&gt;0,R667/(I667),"")</f>
        <v>1.5802781289506955E-4</v>
      </c>
    </row>
    <row r="668" spans="1:20">
      <c r="A668" s="2" t="s">
        <v>301</v>
      </c>
      <c r="B668" s="2" t="s">
        <v>528</v>
      </c>
      <c r="C668" s="2" t="s">
        <v>168</v>
      </c>
      <c r="D668" s="2" t="s">
        <v>169</v>
      </c>
      <c r="E668" s="59">
        <v>0</v>
      </c>
      <c r="F668" s="59">
        <v>0</v>
      </c>
      <c r="G668" s="59">
        <v>0</v>
      </c>
      <c r="H668" s="59">
        <v>0</v>
      </c>
      <c r="I668" s="122">
        <v>2</v>
      </c>
      <c r="J668" s="63">
        <v>2</v>
      </c>
      <c r="K668" s="50">
        <f t="shared" si="138"/>
        <v>1</v>
      </c>
      <c r="L668" s="63">
        <v>2</v>
      </c>
      <c r="M668" s="63">
        <v>0</v>
      </c>
      <c r="N668" s="111">
        <f t="shared" si="140"/>
        <v>2</v>
      </c>
      <c r="O668" s="64">
        <f t="shared" si="139"/>
        <v>2</v>
      </c>
      <c r="P668" s="65" t="str">
        <f t="shared" si="134"/>
        <v/>
      </c>
      <c r="Q668" s="66">
        <v>0</v>
      </c>
      <c r="R668" s="59">
        <v>0</v>
      </c>
      <c r="S668" s="64">
        <f t="shared" si="142"/>
        <v>2</v>
      </c>
      <c r="T668" s="67">
        <f t="shared" si="143"/>
        <v>0</v>
      </c>
    </row>
    <row r="669" spans="1:20">
      <c r="A669" s="2" t="s">
        <v>301</v>
      </c>
      <c r="B669" s="2" t="s">
        <v>528</v>
      </c>
      <c r="C669" s="2" t="s">
        <v>168</v>
      </c>
      <c r="D669" s="2" t="s">
        <v>171</v>
      </c>
      <c r="E669" s="59">
        <v>0</v>
      </c>
      <c r="F669" s="59">
        <v>0</v>
      </c>
      <c r="G669" s="59">
        <v>0</v>
      </c>
      <c r="H669" s="59">
        <v>0</v>
      </c>
      <c r="I669" s="122">
        <v>2</v>
      </c>
      <c r="J669" s="63">
        <v>0</v>
      </c>
      <c r="K669" s="50">
        <f t="shared" si="138"/>
        <v>0</v>
      </c>
      <c r="L669" s="63">
        <v>3</v>
      </c>
      <c r="M669" s="63">
        <v>0</v>
      </c>
      <c r="N669" s="111">
        <f t="shared" si="140"/>
        <v>2</v>
      </c>
      <c r="O669" s="64">
        <f t="shared" si="139"/>
        <v>3</v>
      </c>
      <c r="P669" s="65" t="str">
        <f t="shared" si="134"/>
        <v/>
      </c>
      <c r="Q669" s="66"/>
      <c r="R669" s="59">
        <v>1</v>
      </c>
      <c r="S669" s="64">
        <f t="shared" si="142"/>
        <v>3</v>
      </c>
      <c r="T669" s="67">
        <f t="shared" si="143"/>
        <v>0.5</v>
      </c>
    </row>
    <row r="670" spans="1:20">
      <c r="A670" s="2" t="s">
        <v>301</v>
      </c>
      <c r="B670" s="2" t="s">
        <v>529</v>
      </c>
      <c r="C670" s="2" t="s">
        <v>177</v>
      </c>
      <c r="D670" s="2" t="s">
        <v>178</v>
      </c>
      <c r="E670" s="59">
        <v>111</v>
      </c>
      <c r="F670" s="59">
        <v>88</v>
      </c>
      <c r="G670" s="59">
        <v>163</v>
      </c>
      <c r="H670" s="59">
        <v>52</v>
      </c>
      <c r="I670" s="123">
        <v>3421</v>
      </c>
      <c r="J670" s="68">
        <v>2116</v>
      </c>
      <c r="K670" s="50">
        <f t="shared" si="138"/>
        <v>0.6185325928091201</v>
      </c>
      <c r="L670" s="68">
        <v>5305</v>
      </c>
      <c r="M670" s="68">
        <v>1861</v>
      </c>
      <c r="N670" s="111">
        <f t="shared" si="140"/>
        <v>3532</v>
      </c>
      <c r="O670" s="64">
        <f t="shared" si="139"/>
        <v>5468</v>
      </c>
      <c r="P670" s="65">
        <f t="shared" si="134"/>
        <v>1913</v>
      </c>
      <c r="Q670" s="66">
        <f t="shared" si="141"/>
        <v>0.34985369422092172</v>
      </c>
      <c r="R670" s="59">
        <v>9</v>
      </c>
      <c r="S670" s="64">
        <f t="shared" si="142"/>
        <v>3541</v>
      </c>
      <c r="T670" s="67">
        <f t="shared" si="143"/>
        <v>2.6308097047646889E-3</v>
      </c>
    </row>
    <row r="671" spans="1:20">
      <c r="A671" s="2" t="s">
        <v>301</v>
      </c>
      <c r="B671" s="2" t="s">
        <v>528</v>
      </c>
      <c r="C671" s="2" t="s">
        <v>179</v>
      </c>
      <c r="D671" s="2" t="s">
        <v>180</v>
      </c>
      <c r="E671" s="59">
        <v>0</v>
      </c>
      <c r="F671" s="59">
        <v>0</v>
      </c>
      <c r="G671" s="59">
        <v>0</v>
      </c>
      <c r="H671" s="59">
        <v>0</v>
      </c>
      <c r="I671" s="122">
        <v>1</v>
      </c>
      <c r="J671" s="63">
        <v>1</v>
      </c>
      <c r="K671" s="50">
        <f t="shared" si="138"/>
        <v>1</v>
      </c>
      <c r="L671" s="63">
        <v>3</v>
      </c>
      <c r="M671" s="63">
        <v>0</v>
      </c>
      <c r="N671" s="111">
        <f t="shared" si="140"/>
        <v>1</v>
      </c>
      <c r="O671" s="64">
        <f t="shared" si="139"/>
        <v>3</v>
      </c>
      <c r="P671" s="65" t="str">
        <f t="shared" si="134"/>
        <v/>
      </c>
      <c r="Q671" s="66"/>
      <c r="R671" s="59">
        <v>2</v>
      </c>
      <c r="S671" s="64">
        <f t="shared" si="142"/>
        <v>3</v>
      </c>
      <c r="T671" s="67">
        <f t="shared" si="143"/>
        <v>2</v>
      </c>
    </row>
    <row r="672" spans="1:20">
      <c r="A672" s="2" t="s">
        <v>301</v>
      </c>
      <c r="B672" s="2" t="s">
        <v>537</v>
      </c>
      <c r="C672" s="2" t="s">
        <v>181</v>
      </c>
      <c r="D672" s="2" t="s">
        <v>182</v>
      </c>
      <c r="E672" s="59">
        <v>2</v>
      </c>
      <c r="F672" s="59">
        <v>2</v>
      </c>
      <c r="G672" s="59">
        <v>2</v>
      </c>
      <c r="H672" s="59">
        <v>0</v>
      </c>
      <c r="I672" s="122">
        <v>23</v>
      </c>
      <c r="J672" s="63">
        <v>22</v>
      </c>
      <c r="K672" s="50">
        <f t="shared" si="138"/>
        <v>0.95652173913043481</v>
      </c>
      <c r="L672" s="63">
        <v>25</v>
      </c>
      <c r="M672" s="63">
        <v>2</v>
      </c>
      <c r="N672" s="111">
        <f t="shared" si="140"/>
        <v>25</v>
      </c>
      <c r="O672" s="64">
        <f t="shared" si="139"/>
        <v>27</v>
      </c>
      <c r="P672" s="65">
        <f t="shared" si="134"/>
        <v>2</v>
      </c>
      <c r="Q672" s="66">
        <f t="shared" si="141"/>
        <v>7.407407407407407E-2</v>
      </c>
      <c r="R672" s="59">
        <v>0</v>
      </c>
      <c r="S672" s="64">
        <f t="shared" si="142"/>
        <v>25</v>
      </c>
      <c r="T672" s="67">
        <f t="shared" si="143"/>
        <v>0</v>
      </c>
    </row>
    <row r="673" spans="1:20">
      <c r="A673" s="2" t="s">
        <v>301</v>
      </c>
      <c r="B673" s="2" t="s">
        <v>534</v>
      </c>
      <c r="C673" s="2" t="s">
        <v>193</v>
      </c>
      <c r="D673" s="2" t="s">
        <v>194</v>
      </c>
      <c r="E673" s="59">
        <v>0</v>
      </c>
      <c r="F673" s="59">
        <v>0</v>
      </c>
      <c r="G673" s="59">
        <v>0</v>
      </c>
      <c r="H673" s="59">
        <v>0</v>
      </c>
      <c r="I673" s="122">
        <v>781</v>
      </c>
      <c r="J673" s="63">
        <v>609</v>
      </c>
      <c r="K673" s="50">
        <f t="shared" si="138"/>
        <v>0.77976952624839946</v>
      </c>
      <c r="L673" s="63">
        <v>808</v>
      </c>
      <c r="M673" s="63">
        <v>0</v>
      </c>
      <c r="N673" s="111">
        <f t="shared" si="140"/>
        <v>781</v>
      </c>
      <c r="O673" s="64">
        <f t="shared" si="139"/>
        <v>808</v>
      </c>
      <c r="P673" s="65" t="str">
        <f t="shared" si="134"/>
        <v/>
      </c>
      <c r="Q673" s="66"/>
      <c r="R673" s="59">
        <v>27</v>
      </c>
      <c r="S673" s="64">
        <f t="shared" si="142"/>
        <v>808</v>
      </c>
      <c r="T673" s="67">
        <f t="shared" si="143"/>
        <v>3.4571062740076826E-2</v>
      </c>
    </row>
    <row r="674" spans="1:20">
      <c r="A674" s="2" t="s">
        <v>301</v>
      </c>
      <c r="B674" s="2" t="s">
        <v>528</v>
      </c>
      <c r="C674" s="2" t="s">
        <v>195</v>
      </c>
      <c r="D674" s="2" t="s">
        <v>196</v>
      </c>
      <c r="E674" s="59">
        <v>0</v>
      </c>
      <c r="F674" s="59">
        <v>0</v>
      </c>
      <c r="G674" s="59">
        <v>0</v>
      </c>
      <c r="H674" s="59">
        <v>0</v>
      </c>
      <c r="I674" s="122">
        <v>1</v>
      </c>
      <c r="J674" s="63">
        <v>1</v>
      </c>
      <c r="K674" s="50">
        <f t="shared" si="138"/>
        <v>1</v>
      </c>
      <c r="L674" s="63">
        <v>1</v>
      </c>
      <c r="M674" s="63">
        <v>0</v>
      </c>
      <c r="N674" s="111">
        <f t="shared" si="140"/>
        <v>1</v>
      </c>
      <c r="O674" s="64">
        <f t="shared" si="139"/>
        <v>1</v>
      </c>
      <c r="P674" s="65" t="str">
        <f t="shared" si="134"/>
        <v/>
      </c>
      <c r="Q674" s="66">
        <v>0</v>
      </c>
      <c r="R674" s="59">
        <v>0</v>
      </c>
      <c r="S674" s="64">
        <f t="shared" si="142"/>
        <v>1</v>
      </c>
      <c r="T674" s="67">
        <f t="shared" si="143"/>
        <v>0</v>
      </c>
    </row>
    <row r="675" spans="1:20">
      <c r="A675" s="2" t="s">
        <v>301</v>
      </c>
      <c r="B675" s="2" t="s">
        <v>534</v>
      </c>
      <c r="C675" s="2" t="s">
        <v>199</v>
      </c>
      <c r="D675" s="2" t="s">
        <v>200</v>
      </c>
      <c r="E675" s="59">
        <v>1</v>
      </c>
      <c r="F675" s="59">
        <v>1</v>
      </c>
      <c r="G675" s="59">
        <v>4</v>
      </c>
      <c r="H675" s="59">
        <v>3</v>
      </c>
      <c r="I675" s="123">
        <v>14712</v>
      </c>
      <c r="J675" s="68">
        <v>14259</v>
      </c>
      <c r="K675" s="50">
        <f t="shared" si="138"/>
        <v>0.96920880913539964</v>
      </c>
      <c r="L675" s="68">
        <v>15827</v>
      </c>
      <c r="M675" s="68">
        <v>1057</v>
      </c>
      <c r="N675" s="111">
        <f t="shared" si="140"/>
        <v>14713</v>
      </c>
      <c r="O675" s="64">
        <f t="shared" si="139"/>
        <v>15831</v>
      </c>
      <c r="P675" s="65">
        <f t="shared" si="134"/>
        <v>1060</v>
      </c>
      <c r="Q675" s="66">
        <f t="shared" si="141"/>
        <v>6.6957235803170992E-2</v>
      </c>
      <c r="R675" s="59">
        <v>55</v>
      </c>
      <c r="S675" s="64">
        <f t="shared" si="142"/>
        <v>14768</v>
      </c>
      <c r="T675" s="67">
        <f t="shared" si="143"/>
        <v>3.7384448069603046E-3</v>
      </c>
    </row>
    <row r="676" spans="1:20">
      <c r="A676" s="2" t="s">
        <v>301</v>
      </c>
      <c r="B676" s="2" t="s">
        <v>534</v>
      </c>
      <c r="C676" s="2" t="s">
        <v>199</v>
      </c>
      <c r="D676" s="2" t="s">
        <v>204</v>
      </c>
      <c r="E676" s="59">
        <v>3</v>
      </c>
      <c r="F676" s="59">
        <v>1</v>
      </c>
      <c r="G676" s="59">
        <v>3</v>
      </c>
      <c r="H676" s="59">
        <v>0</v>
      </c>
      <c r="I676" s="123">
        <v>18205</v>
      </c>
      <c r="J676" s="68">
        <v>14250</v>
      </c>
      <c r="K676" s="50">
        <f t="shared" si="138"/>
        <v>0.78275199121120576</v>
      </c>
      <c r="L676" s="68">
        <v>19377</v>
      </c>
      <c r="M676" s="68">
        <v>1129</v>
      </c>
      <c r="N676" s="111">
        <f t="shared" si="140"/>
        <v>18208</v>
      </c>
      <c r="O676" s="64">
        <f t="shared" si="139"/>
        <v>19380</v>
      </c>
      <c r="P676" s="65">
        <f t="shared" si="134"/>
        <v>1129</v>
      </c>
      <c r="Q676" s="66">
        <f t="shared" si="141"/>
        <v>5.8255933952528378E-2</v>
      </c>
      <c r="R676" s="59">
        <v>1</v>
      </c>
      <c r="S676" s="64">
        <f t="shared" si="142"/>
        <v>18209</v>
      </c>
      <c r="T676" s="67">
        <f t="shared" si="143"/>
        <v>5.4929964295523208E-5</v>
      </c>
    </row>
    <row r="677" spans="1:20">
      <c r="A677" s="2" t="s">
        <v>301</v>
      </c>
      <c r="B677" s="2" t="s">
        <v>534</v>
      </c>
      <c r="C677" s="2" t="s">
        <v>207</v>
      </c>
      <c r="D677" s="2" t="s">
        <v>208</v>
      </c>
      <c r="E677" s="59">
        <v>0</v>
      </c>
      <c r="F677" s="59">
        <v>0</v>
      </c>
      <c r="G677" s="59">
        <v>0</v>
      </c>
      <c r="H677" s="59">
        <v>0</v>
      </c>
      <c r="I677" s="123">
        <v>17770</v>
      </c>
      <c r="J677" s="68">
        <v>17453</v>
      </c>
      <c r="K677" s="50">
        <f t="shared" si="138"/>
        <v>0.98216094541361842</v>
      </c>
      <c r="L677" s="68">
        <v>19245</v>
      </c>
      <c r="M677" s="63">
        <v>743</v>
      </c>
      <c r="N677" s="111">
        <f t="shared" si="140"/>
        <v>17770</v>
      </c>
      <c r="O677" s="64">
        <f t="shared" si="139"/>
        <v>19245</v>
      </c>
      <c r="P677" s="65">
        <f t="shared" si="134"/>
        <v>743</v>
      </c>
      <c r="Q677" s="66">
        <f t="shared" si="141"/>
        <v>3.8607430501428945E-2</v>
      </c>
      <c r="R677" s="59">
        <v>729</v>
      </c>
      <c r="S677" s="64">
        <f t="shared" si="142"/>
        <v>18499</v>
      </c>
      <c r="T677" s="67">
        <f t="shared" si="143"/>
        <v>4.1024198086662918E-2</v>
      </c>
    </row>
    <row r="678" spans="1:20">
      <c r="A678" s="2" t="s">
        <v>301</v>
      </c>
      <c r="B678" s="2" t="s">
        <v>533</v>
      </c>
      <c r="C678" s="2" t="s">
        <v>209</v>
      </c>
      <c r="D678" s="2" t="s">
        <v>210</v>
      </c>
      <c r="E678" s="59">
        <v>299</v>
      </c>
      <c r="F678" s="59">
        <v>261</v>
      </c>
      <c r="G678" s="59">
        <v>337</v>
      </c>
      <c r="H678" s="59">
        <v>37</v>
      </c>
      <c r="I678" s="123">
        <v>10372</v>
      </c>
      <c r="J678" s="68">
        <v>2231</v>
      </c>
      <c r="K678" s="50">
        <f t="shared" si="138"/>
        <v>0.21509834168916314</v>
      </c>
      <c r="L678" s="68">
        <v>13585</v>
      </c>
      <c r="M678" s="68">
        <v>2849</v>
      </c>
      <c r="N678" s="111">
        <f t="shared" si="140"/>
        <v>10671</v>
      </c>
      <c r="O678" s="64">
        <f t="shared" si="139"/>
        <v>13922</v>
      </c>
      <c r="P678" s="65">
        <f t="shared" si="134"/>
        <v>2886</v>
      </c>
      <c r="Q678" s="66">
        <f t="shared" si="141"/>
        <v>0.20729780203993678</v>
      </c>
      <c r="R678" s="59">
        <v>286</v>
      </c>
      <c r="S678" s="64">
        <f t="shared" si="142"/>
        <v>10957</v>
      </c>
      <c r="T678" s="67">
        <f t="shared" si="143"/>
        <v>2.7574238333976091E-2</v>
      </c>
    </row>
    <row r="679" spans="1:20">
      <c r="A679" s="2" t="s">
        <v>301</v>
      </c>
      <c r="B679" s="2" t="s">
        <v>533</v>
      </c>
      <c r="C679" s="2" t="s">
        <v>211</v>
      </c>
      <c r="D679" s="2" t="s">
        <v>212</v>
      </c>
      <c r="E679" s="59">
        <v>0</v>
      </c>
      <c r="F679" s="59">
        <v>0</v>
      </c>
      <c r="G679" s="59">
        <v>0</v>
      </c>
      <c r="H679" s="59">
        <v>0</v>
      </c>
      <c r="I679" s="122">
        <v>5</v>
      </c>
      <c r="J679" s="63">
        <v>0</v>
      </c>
      <c r="K679" s="50">
        <f t="shared" si="138"/>
        <v>0</v>
      </c>
      <c r="L679" s="63">
        <v>6</v>
      </c>
      <c r="M679" s="63">
        <v>0</v>
      </c>
      <c r="N679" s="111">
        <f t="shared" si="140"/>
        <v>5</v>
      </c>
      <c r="O679" s="64">
        <f t="shared" si="139"/>
        <v>6</v>
      </c>
      <c r="P679" s="65" t="str">
        <f t="shared" si="134"/>
        <v/>
      </c>
      <c r="Q679" s="66"/>
      <c r="R679" s="59">
        <v>1</v>
      </c>
      <c r="S679" s="64">
        <f t="shared" si="142"/>
        <v>6</v>
      </c>
      <c r="T679" s="67">
        <f t="shared" si="143"/>
        <v>0.2</v>
      </c>
    </row>
    <row r="680" spans="1:20">
      <c r="A680" s="2" t="s">
        <v>301</v>
      </c>
      <c r="B680" s="2" t="s">
        <v>528</v>
      </c>
      <c r="C680" s="2" t="s">
        <v>213</v>
      </c>
      <c r="D680" s="2" t="s">
        <v>214</v>
      </c>
      <c r="E680" s="59">
        <v>4</v>
      </c>
      <c r="F680" s="59">
        <v>4</v>
      </c>
      <c r="G680" s="59">
        <v>4</v>
      </c>
      <c r="H680" s="59">
        <v>0</v>
      </c>
      <c r="I680" s="122">
        <v>694</v>
      </c>
      <c r="J680" s="63">
        <v>182</v>
      </c>
      <c r="K680" s="50">
        <f t="shared" si="138"/>
        <v>0.26224783861671469</v>
      </c>
      <c r="L680" s="63">
        <v>823</v>
      </c>
      <c r="M680" s="63">
        <v>71</v>
      </c>
      <c r="N680" s="111">
        <f t="shared" si="140"/>
        <v>698</v>
      </c>
      <c r="O680" s="64">
        <f t="shared" si="139"/>
        <v>827</v>
      </c>
      <c r="P680" s="65">
        <f t="shared" si="134"/>
        <v>71</v>
      </c>
      <c r="Q680" s="66">
        <f t="shared" si="141"/>
        <v>8.5852478839177751E-2</v>
      </c>
      <c r="R680" s="59">
        <v>45</v>
      </c>
      <c r="S680" s="64">
        <f t="shared" si="142"/>
        <v>743</v>
      </c>
      <c r="T680" s="67">
        <f t="shared" si="143"/>
        <v>6.4841498559077809E-2</v>
      </c>
    </row>
    <row r="681" spans="1:20">
      <c r="A681" s="2" t="s">
        <v>301</v>
      </c>
      <c r="B681" s="2" t="s">
        <v>527</v>
      </c>
      <c r="C681" s="2" t="s">
        <v>215</v>
      </c>
      <c r="D681" s="2" t="s">
        <v>217</v>
      </c>
      <c r="E681" s="59">
        <v>4</v>
      </c>
      <c r="F681" s="59">
        <v>3</v>
      </c>
      <c r="G681" s="59">
        <v>4</v>
      </c>
      <c r="H681" s="59">
        <v>0</v>
      </c>
      <c r="I681" s="122">
        <v>351</v>
      </c>
      <c r="J681" s="63">
        <v>33</v>
      </c>
      <c r="K681" s="50">
        <f t="shared" si="138"/>
        <v>9.4017094017094016E-2</v>
      </c>
      <c r="L681" s="63">
        <v>413</v>
      </c>
      <c r="M681" s="63">
        <v>32</v>
      </c>
      <c r="N681" s="111">
        <f t="shared" si="140"/>
        <v>355</v>
      </c>
      <c r="O681" s="64">
        <f t="shared" si="139"/>
        <v>417</v>
      </c>
      <c r="P681" s="65">
        <f t="shared" si="134"/>
        <v>32</v>
      </c>
      <c r="Q681" s="66">
        <f t="shared" si="141"/>
        <v>7.6738609112709827E-2</v>
      </c>
      <c r="R681" s="59">
        <v>29</v>
      </c>
      <c r="S681" s="64">
        <f t="shared" si="142"/>
        <v>384</v>
      </c>
      <c r="T681" s="67">
        <f t="shared" si="143"/>
        <v>8.2621082621082614E-2</v>
      </c>
    </row>
    <row r="682" spans="1:20">
      <c r="A682" s="2" t="s">
        <v>301</v>
      </c>
      <c r="B682" s="2" t="s">
        <v>528</v>
      </c>
      <c r="C682" s="2" t="s">
        <v>218</v>
      </c>
      <c r="D682" s="2" t="s">
        <v>222</v>
      </c>
      <c r="E682" s="59">
        <v>0</v>
      </c>
      <c r="F682" s="59">
        <v>0</v>
      </c>
      <c r="G682" s="59">
        <v>0</v>
      </c>
      <c r="H682" s="59">
        <v>0</v>
      </c>
      <c r="I682" s="122">
        <v>8</v>
      </c>
      <c r="J682" s="63">
        <v>2</v>
      </c>
      <c r="K682" s="50">
        <f t="shared" si="138"/>
        <v>0.25</v>
      </c>
      <c r="L682" s="63">
        <v>12</v>
      </c>
      <c r="M682" s="63">
        <v>1</v>
      </c>
      <c r="N682" s="111">
        <f t="shared" ref="N682:N699" si="144">IF(SUM(E682,I682)&gt;0,SUM(E682,I682),"")</f>
        <v>8</v>
      </c>
      <c r="O682" s="64">
        <f t="shared" si="139"/>
        <v>12</v>
      </c>
      <c r="P682" s="65">
        <f t="shared" si="134"/>
        <v>1</v>
      </c>
      <c r="Q682" s="66">
        <f t="shared" si="141"/>
        <v>8.3333333333333329E-2</v>
      </c>
      <c r="R682" s="59">
        <v>3</v>
      </c>
      <c r="S682" s="64">
        <f t="shared" si="142"/>
        <v>11</v>
      </c>
      <c r="T682" s="67">
        <f t="shared" si="143"/>
        <v>0.375</v>
      </c>
    </row>
    <row r="683" spans="1:20">
      <c r="A683" s="2" t="s">
        <v>301</v>
      </c>
      <c r="B683" s="2" t="s">
        <v>534</v>
      </c>
      <c r="C683" s="2" t="s">
        <v>225</v>
      </c>
      <c r="D683" s="2" t="s">
        <v>227</v>
      </c>
      <c r="E683" s="59">
        <v>0</v>
      </c>
      <c r="F683" s="59">
        <v>0</v>
      </c>
      <c r="G683" s="59">
        <v>0</v>
      </c>
      <c r="H683" s="59">
        <v>0</v>
      </c>
      <c r="I683" s="122">
        <v>358</v>
      </c>
      <c r="J683" s="63">
        <v>62</v>
      </c>
      <c r="K683" s="50">
        <f t="shared" si="138"/>
        <v>0.17318435754189945</v>
      </c>
      <c r="L683" s="63">
        <v>364</v>
      </c>
      <c r="M683" s="63">
        <v>4</v>
      </c>
      <c r="N683" s="111">
        <f t="shared" si="144"/>
        <v>358</v>
      </c>
      <c r="O683" s="64">
        <f t="shared" si="139"/>
        <v>364</v>
      </c>
      <c r="P683" s="65">
        <f t="shared" si="134"/>
        <v>4</v>
      </c>
      <c r="Q683" s="66">
        <f t="shared" si="141"/>
        <v>1.098901098901099E-2</v>
      </c>
      <c r="R683" s="59">
        <v>2</v>
      </c>
      <c r="S683" s="64">
        <f t="shared" si="142"/>
        <v>360</v>
      </c>
      <c r="T683" s="67">
        <f t="shared" si="143"/>
        <v>5.5865921787709499E-3</v>
      </c>
    </row>
    <row r="684" spans="1:20">
      <c r="A684" s="2" t="s">
        <v>301</v>
      </c>
      <c r="B684" s="2" t="s">
        <v>527</v>
      </c>
      <c r="C684" s="2" t="s">
        <v>228</v>
      </c>
      <c r="D684" s="2" t="s">
        <v>229</v>
      </c>
      <c r="E684" s="59">
        <v>0</v>
      </c>
      <c r="F684" s="59">
        <v>0</v>
      </c>
      <c r="G684" s="59">
        <v>0</v>
      </c>
      <c r="H684" s="59">
        <v>0</v>
      </c>
      <c r="I684" s="123">
        <v>1300</v>
      </c>
      <c r="J684" s="63">
        <v>423</v>
      </c>
      <c r="K684" s="50">
        <f t="shared" si="138"/>
        <v>0.32538461538461538</v>
      </c>
      <c r="L684" s="68">
        <v>1981</v>
      </c>
      <c r="M684" s="63">
        <v>166</v>
      </c>
      <c r="N684" s="111">
        <f t="shared" si="144"/>
        <v>1300</v>
      </c>
      <c r="O684" s="64">
        <f t="shared" si="139"/>
        <v>1981</v>
      </c>
      <c r="P684" s="65">
        <f t="shared" si="134"/>
        <v>166</v>
      </c>
      <c r="Q684" s="66">
        <f t="shared" si="141"/>
        <v>8.3796062594649168E-2</v>
      </c>
      <c r="R684" s="59">
        <v>471</v>
      </c>
      <c r="S684" s="64">
        <f t="shared" si="142"/>
        <v>1771</v>
      </c>
      <c r="T684" s="67">
        <f t="shared" si="143"/>
        <v>0.36230769230769233</v>
      </c>
    </row>
    <row r="685" spans="1:20">
      <c r="A685" s="2" t="s">
        <v>301</v>
      </c>
      <c r="B685" s="2" t="s">
        <v>536</v>
      </c>
      <c r="C685" s="2" t="s">
        <v>230</v>
      </c>
      <c r="D685" s="2" t="s">
        <v>231</v>
      </c>
      <c r="E685" s="59">
        <v>0</v>
      </c>
      <c r="F685" s="59">
        <v>0</v>
      </c>
      <c r="G685" s="59">
        <v>0</v>
      </c>
      <c r="H685" s="59">
        <v>0</v>
      </c>
      <c r="I685" s="123">
        <v>7402</v>
      </c>
      <c r="J685" s="68">
        <v>3414</v>
      </c>
      <c r="K685" s="50">
        <f t="shared" si="138"/>
        <v>0.46122669548770601</v>
      </c>
      <c r="L685" s="68">
        <v>7495</v>
      </c>
      <c r="M685" s="63">
        <v>64</v>
      </c>
      <c r="N685" s="111">
        <f t="shared" si="144"/>
        <v>7402</v>
      </c>
      <c r="O685" s="64">
        <f t="shared" si="139"/>
        <v>7495</v>
      </c>
      <c r="P685" s="65">
        <f t="shared" si="134"/>
        <v>64</v>
      </c>
      <c r="Q685" s="66">
        <f t="shared" si="141"/>
        <v>8.5390260173448963E-3</v>
      </c>
      <c r="R685" s="59">
        <v>28</v>
      </c>
      <c r="S685" s="64">
        <f t="shared" si="142"/>
        <v>7430</v>
      </c>
      <c r="T685" s="67">
        <f t="shared" si="143"/>
        <v>3.7827614158335585E-3</v>
      </c>
    </row>
    <row r="686" spans="1:20">
      <c r="A686" s="2" t="s">
        <v>301</v>
      </c>
      <c r="B686" s="2" t="s">
        <v>529</v>
      </c>
      <c r="C686" s="2" t="s">
        <v>233</v>
      </c>
      <c r="D686" s="2" t="s">
        <v>234</v>
      </c>
      <c r="E686" s="59">
        <v>6</v>
      </c>
      <c r="F686" s="59">
        <v>2</v>
      </c>
      <c r="G686" s="59">
        <v>9</v>
      </c>
      <c r="H686" s="59">
        <v>3</v>
      </c>
      <c r="I686" s="123">
        <v>2972</v>
      </c>
      <c r="J686" s="63">
        <v>855</v>
      </c>
      <c r="K686" s="50">
        <f t="shared" si="138"/>
        <v>0.28768506056527593</v>
      </c>
      <c r="L686" s="68">
        <v>3271</v>
      </c>
      <c r="M686" s="63">
        <v>226</v>
      </c>
      <c r="N686" s="111">
        <f t="shared" si="144"/>
        <v>2978</v>
      </c>
      <c r="O686" s="64">
        <f t="shared" si="139"/>
        <v>3280</v>
      </c>
      <c r="P686" s="65">
        <f t="shared" si="134"/>
        <v>229</v>
      </c>
      <c r="Q686" s="66">
        <f t="shared" si="141"/>
        <v>6.9817073170731714E-2</v>
      </c>
      <c r="R686" s="59">
        <v>44</v>
      </c>
      <c r="S686" s="64">
        <f t="shared" si="142"/>
        <v>3022</v>
      </c>
      <c r="T686" s="67">
        <f t="shared" si="143"/>
        <v>1.4804845222072678E-2</v>
      </c>
    </row>
    <row r="687" spans="1:20">
      <c r="A687" s="2" t="s">
        <v>301</v>
      </c>
      <c r="B687" s="2" t="s">
        <v>534</v>
      </c>
      <c r="C687" s="2" t="s">
        <v>237</v>
      </c>
      <c r="D687" s="2" t="s">
        <v>238</v>
      </c>
      <c r="E687" s="59">
        <v>6</v>
      </c>
      <c r="F687" s="59">
        <v>1</v>
      </c>
      <c r="G687" s="59">
        <v>6</v>
      </c>
      <c r="H687" s="59">
        <v>0</v>
      </c>
      <c r="I687" s="122">
        <v>186</v>
      </c>
      <c r="J687" s="63">
        <v>111</v>
      </c>
      <c r="K687" s="50">
        <f t="shared" si="138"/>
        <v>0.59677419354838712</v>
      </c>
      <c r="L687" s="63">
        <v>193</v>
      </c>
      <c r="M687" s="63">
        <v>5</v>
      </c>
      <c r="N687" s="111">
        <f t="shared" si="144"/>
        <v>192</v>
      </c>
      <c r="O687" s="64">
        <f t="shared" si="139"/>
        <v>199</v>
      </c>
      <c r="P687" s="65">
        <f t="shared" si="134"/>
        <v>5</v>
      </c>
      <c r="Q687" s="66">
        <f t="shared" si="141"/>
        <v>2.5125628140703519E-2</v>
      </c>
      <c r="R687" s="59">
        <v>2</v>
      </c>
      <c r="S687" s="64">
        <f t="shared" si="142"/>
        <v>194</v>
      </c>
      <c r="T687" s="67">
        <f t="shared" si="143"/>
        <v>1.0752688172043012E-2</v>
      </c>
    </row>
    <row r="688" spans="1:20">
      <c r="A688" s="2" t="s">
        <v>301</v>
      </c>
      <c r="B688" s="2" t="s">
        <v>533</v>
      </c>
      <c r="C688" s="2" t="s">
        <v>241</v>
      </c>
      <c r="D688" s="2" t="s">
        <v>241</v>
      </c>
      <c r="E688" s="59">
        <v>0</v>
      </c>
      <c r="F688" s="59">
        <v>0</v>
      </c>
      <c r="G688" s="59">
        <v>0</v>
      </c>
      <c r="H688" s="59">
        <v>0</v>
      </c>
      <c r="I688" s="123">
        <v>3729</v>
      </c>
      <c r="J688" s="68">
        <v>3639</v>
      </c>
      <c r="K688" s="50">
        <f t="shared" si="138"/>
        <v>0.97586484312148025</v>
      </c>
      <c r="L688" s="68">
        <v>3799</v>
      </c>
      <c r="M688" s="63">
        <v>23</v>
      </c>
      <c r="N688" s="111">
        <f t="shared" si="144"/>
        <v>3729</v>
      </c>
      <c r="O688" s="64">
        <f t="shared" si="139"/>
        <v>3799</v>
      </c>
      <c r="P688" s="65">
        <f t="shared" si="134"/>
        <v>23</v>
      </c>
      <c r="Q688" s="66">
        <f t="shared" si="141"/>
        <v>6.0542247959989469E-3</v>
      </c>
      <c r="R688" s="59">
        <v>37</v>
      </c>
      <c r="S688" s="64">
        <f t="shared" si="142"/>
        <v>3766</v>
      </c>
      <c r="T688" s="67">
        <f t="shared" si="143"/>
        <v>9.9222311611692135E-3</v>
      </c>
    </row>
    <row r="689" spans="1:20">
      <c r="A689" s="2" t="s">
        <v>301</v>
      </c>
      <c r="B689" s="2" t="s">
        <v>528</v>
      </c>
      <c r="C689" s="2" t="s">
        <v>246</v>
      </c>
      <c r="D689" s="2" t="s">
        <v>247</v>
      </c>
      <c r="E689" s="59">
        <v>0</v>
      </c>
      <c r="F689" s="59">
        <v>0</v>
      </c>
      <c r="G689" s="59">
        <v>0</v>
      </c>
      <c r="H689" s="59">
        <v>0</v>
      </c>
      <c r="I689" s="122">
        <v>1</v>
      </c>
      <c r="J689" s="63">
        <v>1</v>
      </c>
      <c r="K689" s="50">
        <f t="shared" si="138"/>
        <v>1</v>
      </c>
      <c r="L689" s="63">
        <v>1</v>
      </c>
      <c r="M689" s="63">
        <v>0</v>
      </c>
      <c r="N689" s="111">
        <f t="shared" si="144"/>
        <v>1</v>
      </c>
      <c r="O689" s="64">
        <f t="shared" si="139"/>
        <v>1</v>
      </c>
      <c r="P689" s="65" t="str">
        <f t="shared" si="134"/>
        <v/>
      </c>
      <c r="Q689" s="66">
        <v>0</v>
      </c>
      <c r="R689" s="59">
        <v>0</v>
      </c>
      <c r="S689" s="64">
        <f t="shared" ref="S689:S705" si="145">IF(N689="",IF(R689&gt;0,SUM(R689),""),IF(SUM(R689)&gt;0,SUM(N689+R689),N689))</f>
        <v>1</v>
      </c>
      <c r="T689" s="67">
        <f t="shared" ref="T689:T705" si="146">IF((I689)&gt;0,R689/(I689),"")</f>
        <v>0</v>
      </c>
    </row>
    <row r="690" spans="1:20">
      <c r="A690" s="2" t="s">
        <v>301</v>
      </c>
      <c r="B690" s="2" t="s">
        <v>527</v>
      </c>
      <c r="C690" s="2" t="s">
        <v>248</v>
      </c>
      <c r="D690" s="2" t="s">
        <v>249</v>
      </c>
      <c r="E690" s="59">
        <v>0</v>
      </c>
      <c r="F690" s="59">
        <v>0</v>
      </c>
      <c r="G690" s="59">
        <v>0</v>
      </c>
      <c r="H690" s="59">
        <v>0</v>
      </c>
      <c r="I690" s="123">
        <v>1710</v>
      </c>
      <c r="J690" s="63">
        <v>640</v>
      </c>
      <c r="K690" s="50">
        <f t="shared" si="138"/>
        <v>0.3742690058479532</v>
      </c>
      <c r="L690" s="68">
        <v>1931</v>
      </c>
      <c r="M690" s="63">
        <v>84</v>
      </c>
      <c r="N690" s="111">
        <f t="shared" si="144"/>
        <v>1710</v>
      </c>
      <c r="O690" s="64">
        <f t="shared" si="139"/>
        <v>1931</v>
      </c>
      <c r="P690" s="65">
        <f t="shared" si="134"/>
        <v>84</v>
      </c>
      <c r="Q690" s="66">
        <f t="shared" ref="Q690:Q707" si="147">IF(O690&lt;&gt;0,P690/O690,"")</f>
        <v>4.3500776799585708E-2</v>
      </c>
      <c r="R690" s="59">
        <v>128</v>
      </c>
      <c r="S690" s="64">
        <f t="shared" si="145"/>
        <v>1838</v>
      </c>
      <c r="T690" s="67">
        <f t="shared" si="146"/>
        <v>7.4853801169590645E-2</v>
      </c>
    </row>
    <row r="691" spans="1:20">
      <c r="A691" s="2" t="s">
        <v>301</v>
      </c>
      <c r="B691" s="2" t="s">
        <v>527</v>
      </c>
      <c r="C691" s="2" t="s">
        <v>250</v>
      </c>
      <c r="D691" s="2" t="s">
        <v>251</v>
      </c>
      <c r="E691" s="59">
        <v>0</v>
      </c>
      <c r="F691" s="59">
        <v>0</v>
      </c>
      <c r="G691" s="59">
        <v>0</v>
      </c>
      <c r="H691" s="59">
        <v>0</v>
      </c>
      <c r="I691" s="122">
        <v>74</v>
      </c>
      <c r="J691" s="63">
        <v>41</v>
      </c>
      <c r="K691" s="50">
        <f t="shared" si="138"/>
        <v>0.55405405405405406</v>
      </c>
      <c r="L691" s="63">
        <v>232</v>
      </c>
      <c r="M691" s="63">
        <v>13</v>
      </c>
      <c r="N691" s="111">
        <f t="shared" si="144"/>
        <v>74</v>
      </c>
      <c r="O691" s="64">
        <f t="shared" si="139"/>
        <v>232</v>
      </c>
      <c r="P691" s="65">
        <f t="shared" si="134"/>
        <v>13</v>
      </c>
      <c r="Q691" s="66">
        <f t="shared" si="147"/>
        <v>5.6034482758620691E-2</v>
      </c>
      <c r="R691" s="59">
        <v>141</v>
      </c>
      <c r="S691" s="64">
        <f t="shared" si="145"/>
        <v>215</v>
      </c>
      <c r="T691" s="67">
        <f t="shared" si="146"/>
        <v>1.9054054054054055</v>
      </c>
    </row>
    <row r="692" spans="1:20">
      <c r="A692" s="2" t="s">
        <v>301</v>
      </c>
      <c r="B692" s="2" t="s">
        <v>534</v>
      </c>
      <c r="C692" s="2" t="s">
        <v>262</v>
      </c>
      <c r="D692" s="2" t="s">
        <v>263</v>
      </c>
      <c r="E692" s="59">
        <v>10</v>
      </c>
      <c r="F692" s="59">
        <v>8</v>
      </c>
      <c r="G692" s="59">
        <v>16</v>
      </c>
      <c r="H692" s="59">
        <v>6</v>
      </c>
      <c r="I692" s="122">
        <v>368</v>
      </c>
      <c r="J692" s="63">
        <v>150</v>
      </c>
      <c r="K692" s="50">
        <f t="shared" si="138"/>
        <v>0.40760869565217389</v>
      </c>
      <c r="L692" s="63">
        <v>418</v>
      </c>
      <c r="M692" s="63">
        <v>40</v>
      </c>
      <c r="N692" s="111">
        <f t="shared" si="144"/>
        <v>378</v>
      </c>
      <c r="O692" s="64">
        <f t="shared" si="139"/>
        <v>434</v>
      </c>
      <c r="P692" s="65">
        <f t="shared" si="134"/>
        <v>46</v>
      </c>
      <c r="Q692" s="66">
        <f t="shared" si="147"/>
        <v>0.10599078341013825</v>
      </c>
      <c r="R692" s="59">
        <v>10</v>
      </c>
      <c r="S692" s="64">
        <f t="shared" si="145"/>
        <v>388</v>
      </c>
      <c r="T692" s="67">
        <f t="shared" si="146"/>
        <v>2.717391304347826E-2</v>
      </c>
    </row>
    <row r="693" spans="1:20">
      <c r="A693" s="2" t="s">
        <v>301</v>
      </c>
      <c r="B693" s="2" t="s">
        <v>529</v>
      </c>
      <c r="C693" s="2" t="s">
        <v>264</v>
      </c>
      <c r="D693" s="2" t="s">
        <v>265</v>
      </c>
      <c r="E693" s="59">
        <v>0</v>
      </c>
      <c r="F693" s="59">
        <v>0</v>
      </c>
      <c r="G693" s="59">
        <v>0</v>
      </c>
      <c r="H693" s="59">
        <v>0</v>
      </c>
      <c r="I693" s="122">
        <v>762</v>
      </c>
      <c r="J693" s="63">
        <v>123</v>
      </c>
      <c r="K693" s="50">
        <f t="shared" si="138"/>
        <v>0.16141732283464566</v>
      </c>
      <c r="L693" s="68">
        <v>1372</v>
      </c>
      <c r="M693" s="63">
        <v>550</v>
      </c>
      <c r="N693" s="111">
        <f t="shared" si="144"/>
        <v>762</v>
      </c>
      <c r="O693" s="64">
        <f t="shared" si="139"/>
        <v>1372</v>
      </c>
      <c r="P693" s="65">
        <f t="shared" si="134"/>
        <v>550</v>
      </c>
      <c r="Q693" s="66">
        <f t="shared" si="147"/>
        <v>0.4008746355685131</v>
      </c>
      <c r="R693" s="59">
        <v>57</v>
      </c>
      <c r="S693" s="64">
        <f t="shared" si="145"/>
        <v>819</v>
      </c>
      <c r="T693" s="67">
        <f t="shared" si="146"/>
        <v>7.4803149606299218E-2</v>
      </c>
    </row>
    <row r="694" spans="1:20">
      <c r="A694" s="2" t="s">
        <v>301</v>
      </c>
      <c r="B694" s="2" t="s">
        <v>537</v>
      </c>
      <c r="C694" s="2" t="s">
        <v>272</v>
      </c>
      <c r="D694" s="2" t="s">
        <v>274</v>
      </c>
      <c r="E694" s="59">
        <v>70</v>
      </c>
      <c r="F694" s="59">
        <v>59</v>
      </c>
      <c r="G694" s="59">
        <v>103</v>
      </c>
      <c r="H694" s="59">
        <v>0</v>
      </c>
      <c r="I694" s="122">
        <v>156</v>
      </c>
      <c r="J694" s="63">
        <v>101</v>
      </c>
      <c r="K694" s="50">
        <f t="shared" si="138"/>
        <v>0.64743589743589747</v>
      </c>
      <c r="L694" s="63">
        <v>160</v>
      </c>
      <c r="M694" s="63">
        <v>3</v>
      </c>
      <c r="N694" s="111">
        <f t="shared" si="144"/>
        <v>226</v>
      </c>
      <c r="O694" s="64">
        <f t="shared" si="139"/>
        <v>263</v>
      </c>
      <c r="P694" s="65">
        <f t="shared" si="134"/>
        <v>3</v>
      </c>
      <c r="Q694" s="66">
        <f t="shared" si="147"/>
        <v>1.1406844106463879E-2</v>
      </c>
      <c r="R694" s="59">
        <v>1</v>
      </c>
      <c r="S694" s="64">
        <f t="shared" si="145"/>
        <v>227</v>
      </c>
      <c r="T694" s="67">
        <f t="shared" si="146"/>
        <v>6.41025641025641E-3</v>
      </c>
    </row>
    <row r="695" spans="1:20">
      <c r="A695" s="2" t="s">
        <v>301</v>
      </c>
      <c r="B695" s="2" t="s">
        <v>527</v>
      </c>
      <c r="C695" s="2" t="s">
        <v>283</v>
      </c>
      <c r="D695" s="2" t="s">
        <v>289</v>
      </c>
      <c r="E695" s="59">
        <v>0</v>
      </c>
      <c r="F695" s="59">
        <v>0</v>
      </c>
      <c r="G695" s="59">
        <v>0</v>
      </c>
      <c r="H695" s="59">
        <v>0</v>
      </c>
      <c r="I695" s="123">
        <v>9215</v>
      </c>
      <c r="J695" s="68">
        <v>3204</v>
      </c>
      <c r="K695" s="50">
        <f t="shared" si="138"/>
        <v>0.34769397721106893</v>
      </c>
      <c r="L695" s="68">
        <v>11354</v>
      </c>
      <c r="M695" s="68">
        <v>2085</v>
      </c>
      <c r="N695" s="111">
        <f t="shared" si="144"/>
        <v>9215</v>
      </c>
      <c r="O695" s="64">
        <f t="shared" si="139"/>
        <v>11354</v>
      </c>
      <c r="P695" s="65">
        <f t="shared" si="134"/>
        <v>2085</v>
      </c>
      <c r="Q695" s="66">
        <f t="shared" si="147"/>
        <v>0.18363572309318302</v>
      </c>
      <c r="R695" s="59">
        <v>27</v>
      </c>
      <c r="S695" s="64">
        <f t="shared" si="145"/>
        <v>9242</v>
      </c>
      <c r="T695" s="67">
        <f t="shared" si="146"/>
        <v>2.9300054259359738E-3</v>
      </c>
    </row>
    <row r="696" spans="1:20">
      <c r="A696" s="2" t="s">
        <v>301</v>
      </c>
      <c r="B696" s="2" t="s">
        <v>529</v>
      </c>
      <c r="C696" s="2" t="s">
        <v>292</v>
      </c>
      <c r="D696" s="2" t="s">
        <v>294</v>
      </c>
      <c r="E696" s="59">
        <v>0</v>
      </c>
      <c r="F696" s="59">
        <v>0</v>
      </c>
      <c r="G696" s="59">
        <v>0</v>
      </c>
      <c r="H696" s="59">
        <v>0</v>
      </c>
      <c r="I696" s="122">
        <v>385</v>
      </c>
      <c r="J696" s="63">
        <v>376</v>
      </c>
      <c r="K696" s="50">
        <f t="shared" si="138"/>
        <v>0.97662337662337662</v>
      </c>
      <c r="L696" s="63">
        <v>398</v>
      </c>
      <c r="M696" s="63">
        <v>13</v>
      </c>
      <c r="N696" s="111">
        <f t="shared" si="144"/>
        <v>385</v>
      </c>
      <c r="O696" s="64">
        <f t="shared" si="139"/>
        <v>398</v>
      </c>
      <c r="P696" s="65">
        <f t="shared" si="134"/>
        <v>13</v>
      </c>
      <c r="Q696" s="66">
        <f t="shared" si="147"/>
        <v>3.2663316582914576E-2</v>
      </c>
      <c r="R696" s="59">
        <v>0</v>
      </c>
      <c r="S696" s="64">
        <f t="shared" si="145"/>
        <v>385</v>
      </c>
      <c r="T696" s="67">
        <f t="shared" si="146"/>
        <v>0</v>
      </c>
    </row>
    <row r="697" spans="1:20">
      <c r="A697" s="2" t="s">
        <v>301</v>
      </c>
      <c r="B697" s="2" t="s">
        <v>528</v>
      </c>
      <c r="C697" s="2" t="s">
        <v>301</v>
      </c>
      <c r="D697" s="2" t="s">
        <v>303</v>
      </c>
      <c r="E697" s="59">
        <v>2</v>
      </c>
      <c r="F697" s="59">
        <v>2</v>
      </c>
      <c r="G697" s="59">
        <v>2</v>
      </c>
      <c r="H697" s="59">
        <v>0</v>
      </c>
      <c r="I697" s="122">
        <v>88</v>
      </c>
      <c r="J697" s="63">
        <v>31</v>
      </c>
      <c r="K697" s="50">
        <f t="shared" si="138"/>
        <v>0.35227272727272729</v>
      </c>
      <c r="L697" s="63">
        <v>101</v>
      </c>
      <c r="M697" s="63">
        <v>10</v>
      </c>
      <c r="N697" s="111">
        <f t="shared" si="144"/>
        <v>90</v>
      </c>
      <c r="O697" s="64">
        <f t="shared" si="139"/>
        <v>103</v>
      </c>
      <c r="P697" s="65">
        <f t="shared" si="134"/>
        <v>10</v>
      </c>
      <c r="Q697" s="66">
        <f t="shared" si="147"/>
        <v>9.7087378640776698E-2</v>
      </c>
      <c r="R697" s="59">
        <v>3</v>
      </c>
      <c r="S697" s="64">
        <f t="shared" si="145"/>
        <v>93</v>
      </c>
      <c r="T697" s="67">
        <f t="shared" si="146"/>
        <v>3.4090909090909088E-2</v>
      </c>
    </row>
    <row r="698" spans="1:20">
      <c r="A698" s="2" t="s">
        <v>301</v>
      </c>
      <c r="B698" s="2" t="s">
        <v>528</v>
      </c>
      <c r="C698" s="2" t="s">
        <v>301</v>
      </c>
      <c r="D698" s="2" t="s">
        <v>305</v>
      </c>
      <c r="E698" s="59">
        <v>20</v>
      </c>
      <c r="F698" s="59">
        <v>13</v>
      </c>
      <c r="G698" s="59">
        <v>20</v>
      </c>
      <c r="H698" s="59">
        <v>0</v>
      </c>
      <c r="I698" s="122">
        <v>193</v>
      </c>
      <c r="J698" s="63">
        <v>29</v>
      </c>
      <c r="K698" s="50">
        <f t="shared" si="138"/>
        <v>0.15025906735751296</v>
      </c>
      <c r="L698" s="63">
        <v>222</v>
      </c>
      <c r="M698" s="63">
        <v>26</v>
      </c>
      <c r="N698" s="111">
        <f t="shared" si="144"/>
        <v>213</v>
      </c>
      <c r="O698" s="64">
        <f t="shared" si="139"/>
        <v>242</v>
      </c>
      <c r="P698" s="65">
        <f t="shared" si="134"/>
        <v>26</v>
      </c>
      <c r="Q698" s="66">
        <f t="shared" si="147"/>
        <v>0.10743801652892562</v>
      </c>
      <c r="R698" s="59">
        <v>3</v>
      </c>
      <c r="S698" s="64">
        <f t="shared" si="145"/>
        <v>216</v>
      </c>
      <c r="T698" s="67">
        <f t="shared" si="146"/>
        <v>1.5544041450777202E-2</v>
      </c>
    </row>
    <row r="699" spans="1:20">
      <c r="A699" s="2" t="s">
        <v>301</v>
      </c>
      <c r="B699" s="2" t="s">
        <v>532</v>
      </c>
      <c r="C699" s="2" t="s">
        <v>306</v>
      </c>
      <c r="D699" s="2" t="s">
        <v>307</v>
      </c>
      <c r="E699" s="59">
        <v>0</v>
      </c>
      <c r="F699" s="59">
        <v>0</v>
      </c>
      <c r="G699" s="59">
        <v>0</v>
      </c>
      <c r="H699" s="59">
        <v>0</v>
      </c>
      <c r="I699" s="122">
        <v>227</v>
      </c>
      <c r="J699" s="63">
        <v>193</v>
      </c>
      <c r="K699" s="50">
        <f t="shared" si="138"/>
        <v>0.85022026431718056</v>
      </c>
      <c r="L699" s="63">
        <v>235</v>
      </c>
      <c r="M699" s="63">
        <v>5</v>
      </c>
      <c r="N699" s="111">
        <f t="shared" si="144"/>
        <v>227</v>
      </c>
      <c r="O699" s="64">
        <f t="shared" si="139"/>
        <v>235</v>
      </c>
      <c r="P699" s="65">
        <f t="shared" si="134"/>
        <v>5</v>
      </c>
      <c r="Q699" s="66">
        <f t="shared" si="147"/>
        <v>2.1276595744680851E-2</v>
      </c>
      <c r="R699" s="59">
        <v>3</v>
      </c>
      <c r="S699" s="64">
        <f t="shared" si="145"/>
        <v>230</v>
      </c>
      <c r="T699" s="67">
        <f t="shared" si="146"/>
        <v>1.3215859030837005E-2</v>
      </c>
    </row>
    <row r="700" spans="1:20">
      <c r="A700" s="2" t="s">
        <v>301</v>
      </c>
      <c r="B700" s="2" t="s">
        <v>537</v>
      </c>
      <c r="C700" s="2" t="s">
        <v>308</v>
      </c>
      <c r="D700" s="2" t="s">
        <v>309</v>
      </c>
      <c r="E700" s="59">
        <v>4</v>
      </c>
      <c r="F700" s="59">
        <v>3</v>
      </c>
      <c r="G700" s="59">
        <v>6</v>
      </c>
      <c r="H700" s="59">
        <v>0</v>
      </c>
      <c r="I700" s="122">
        <v>4</v>
      </c>
      <c r="J700" s="63">
        <v>2</v>
      </c>
      <c r="K700" s="50">
        <f t="shared" si="138"/>
        <v>0.5</v>
      </c>
      <c r="L700" s="63">
        <v>5</v>
      </c>
      <c r="M700" s="63">
        <v>0</v>
      </c>
      <c r="N700" s="111">
        <f t="shared" ref="N700:N717" si="148">IF(SUM(E700,I700)&gt;0,SUM(E700,I700),"")</f>
        <v>8</v>
      </c>
      <c r="O700" s="64">
        <f t="shared" si="139"/>
        <v>11</v>
      </c>
      <c r="P700" s="65" t="str">
        <f t="shared" si="134"/>
        <v/>
      </c>
      <c r="Q700" s="66"/>
      <c r="R700" s="59">
        <v>1</v>
      </c>
      <c r="S700" s="64">
        <f t="shared" si="145"/>
        <v>9</v>
      </c>
      <c r="T700" s="67">
        <f t="shared" si="146"/>
        <v>0.25</v>
      </c>
    </row>
    <row r="701" spans="1:20">
      <c r="A701" s="2" t="s">
        <v>301</v>
      </c>
      <c r="B701" s="2" t="s">
        <v>529</v>
      </c>
      <c r="C701" s="2" t="s">
        <v>312</v>
      </c>
      <c r="D701" s="2" t="s">
        <v>313</v>
      </c>
      <c r="E701" s="59">
        <v>183</v>
      </c>
      <c r="F701" s="59">
        <v>156</v>
      </c>
      <c r="G701" s="59">
        <v>372</v>
      </c>
      <c r="H701" s="59">
        <v>105</v>
      </c>
      <c r="I701" s="123">
        <v>2638</v>
      </c>
      <c r="J701" s="68">
        <v>1274</v>
      </c>
      <c r="K701" s="50">
        <f t="shared" si="138"/>
        <v>0.48294162244124339</v>
      </c>
      <c r="L701" s="68">
        <v>3839</v>
      </c>
      <c r="M701" s="68">
        <v>1050</v>
      </c>
      <c r="N701" s="111">
        <f t="shared" si="148"/>
        <v>2821</v>
      </c>
      <c r="O701" s="64">
        <f t="shared" si="139"/>
        <v>4211</v>
      </c>
      <c r="P701" s="65">
        <f t="shared" si="134"/>
        <v>1155</v>
      </c>
      <c r="Q701" s="66">
        <f t="shared" si="147"/>
        <v>0.27428164331512705</v>
      </c>
      <c r="R701" s="59">
        <v>108</v>
      </c>
      <c r="S701" s="64">
        <f t="shared" si="145"/>
        <v>2929</v>
      </c>
      <c r="T701" s="67">
        <f t="shared" si="146"/>
        <v>4.0940106141015918E-2</v>
      </c>
    </row>
    <row r="702" spans="1:20">
      <c r="A702" s="2" t="s">
        <v>301</v>
      </c>
      <c r="B702" s="2" t="s">
        <v>533</v>
      </c>
      <c r="C702" s="2" t="s">
        <v>317</v>
      </c>
      <c r="D702" s="2" t="s">
        <v>318</v>
      </c>
      <c r="E702" s="59">
        <v>7</v>
      </c>
      <c r="F702" s="59">
        <v>7</v>
      </c>
      <c r="G702" s="59">
        <v>7</v>
      </c>
      <c r="H702" s="59">
        <v>0</v>
      </c>
      <c r="I702" s="123">
        <v>2167</v>
      </c>
      <c r="J702" s="68">
        <v>2165</v>
      </c>
      <c r="K702" s="50">
        <f t="shared" si="138"/>
        <v>0.99907706506691274</v>
      </c>
      <c r="L702" s="68">
        <v>2200</v>
      </c>
      <c r="M702" s="63">
        <v>9</v>
      </c>
      <c r="N702" s="111">
        <f t="shared" si="148"/>
        <v>2174</v>
      </c>
      <c r="O702" s="64">
        <f t="shared" si="139"/>
        <v>2207</v>
      </c>
      <c r="P702" s="65">
        <f t="shared" si="134"/>
        <v>9</v>
      </c>
      <c r="Q702" s="66">
        <f t="shared" si="147"/>
        <v>4.0779338468509285E-3</v>
      </c>
      <c r="R702" s="59">
        <v>24</v>
      </c>
      <c r="S702" s="64">
        <f t="shared" si="145"/>
        <v>2198</v>
      </c>
      <c r="T702" s="67">
        <f t="shared" si="146"/>
        <v>1.1075219197046609E-2</v>
      </c>
    </row>
    <row r="703" spans="1:20">
      <c r="A703" s="2" t="s">
        <v>301</v>
      </c>
      <c r="B703" s="2" t="s">
        <v>534</v>
      </c>
      <c r="C703" s="2" t="s">
        <v>319</v>
      </c>
      <c r="D703" s="2" t="s">
        <v>320</v>
      </c>
      <c r="E703" s="59">
        <v>34</v>
      </c>
      <c r="F703" s="59">
        <v>20</v>
      </c>
      <c r="G703" s="59">
        <v>36</v>
      </c>
      <c r="H703" s="59">
        <v>2</v>
      </c>
      <c r="I703" s="123">
        <v>2942</v>
      </c>
      <c r="J703" s="68">
        <v>1117</v>
      </c>
      <c r="K703" s="50">
        <f t="shared" si="138"/>
        <v>0.37967369136641738</v>
      </c>
      <c r="L703" s="68">
        <v>4622</v>
      </c>
      <c r="M703" s="68">
        <v>1462</v>
      </c>
      <c r="N703" s="111">
        <f t="shared" si="148"/>
        <v>2976</v>
      </c>
      <c r="O703" s="64">
        <f t="shared" si="139"/>
        <v>4658</v>
      </c>
      <c r="P703" s="65">
        <f t="shared" si="134"/>
        <v>1464</v>
      </c>
      <c r="Q703" s="66">
        <f t="shared" si="147"/>
        <v>0.31429798196650921</v>
      </c>
      <c r="R703" s="59">
        <v>195</v>
      </c>
      <c r="S703" s="64">
        <f t="shared" si="145"/>
        <v>3171</v>
      </c>
      <c r="T703" s="67">
        <f t="shared" si="146"/>
        <v>6.6281441196464994E-2</v>
      </c>
    </row>
    <row r="704" spans="1:20">
      <c r="A704" s="2" t="s">
        <v>301</v>
      </c>
      <c r="B704" s="2" t="s">
        <v>530</v>
      </c>
      <c r="C704" s="2" t="s">
        <v>328</v>
      </c>
      <c r="D704" s="2" t="s">
        <v>329</v>
      </c>
      <c r="E704" s="59">
        <v>3</v>
      </c>
      <c r="F704" s="59">
        <v>2</v>
      </c>
      <c r="G704" s="59">
        <v>3</v>
      </c>
      <c r="H704" s="59">
        <v>0</v>
      </c>
      <c r="I704" s="123">
        <v>2541</v>
      </c>
      <c r="J704" s="68">
        <v>2529</v>
      </c>
      <c r="K704" s="50">
        <f t="shared" si="138"/>
        <v>0.99527744982290434</v>
      </c>
      <c r="L704" s="68">
        <v>2735</v>
      </c>
      <c r="M704" s="63">
        <v>172</v>
      </c>
      <c r="N704" s="111">
        <f t="shared" si="148"/>
        <v>2544</v>
      </c>
      <c r="O704" s="64">
        <f t="shared" si="139"/>
        <v>2738</v>
      </c>
      <c r="P704" s="65">
        <f t="shared" si="134"/>
        <v>172</v>
      </c>
      <c r="Q704" s="66">
        <f t="shared" si="147"/>
        <v>6.2819576333089849E-2</v>
      </c>
      <c r="R704" s="59">
        <v>12</v>
      </c>
      <c r="S704" s="64">
        <f t="shared" si="145"/>
        <v>2556</v>
      </c>
      <c r="T704" s="67">
        <f t="shared" si="146"/>
        <v>4.7225501770956314E-3</v>
      </c>
    </row>
    <row r="705" spans="1:20">
      <c r="A705" s="2" t="s">
        <v>301</v>
      </c>
      <c r="B705" s="2" t="s">
        <v>534</v>
      </c>
      <c r="C705" s="2" t="s">
        <v>330</v>
      </c>
      <c r="D705" s="2" t="s">
        <v>331</v>
      </c>
      <c r="E705" s="59">
        <v>4</v>
      </c>
      <c r="F705" s="59">
        <v>3</v>
      </c>
      <c r="G705" s="59">
        <v>6</v>
      </c>
      <c r="H705" s="59">
        <v>0</v>
      </c>
      <c r="I705" s="123">
        <v>20150</v>
      </c>
      <c r="J705" s="68">
        <v>18167</v>
      </c>
      <c r="K705" s="50">
        <f t="shared" si="138"/>
        <v>0.90158808933002477</v>
      </c>
      <c r="L705" s="68">
        <v>20502</v>
      </c>
      <c r="M705" s="63">
        <v>264</v>
      </c>
      <c r="N705" s="111">
        <f t="shared" si="148"/>
        <v>20154</v>
      </c>
      <c r="O705" s="64">
        <f t="shared" si="139"/>
        <v>20508</v>
      </c>
      <c r="P705" s="65">
        <f t="shared" si="134"/>
        <v>264</v>
      </c>
      <c r="Q705" s="66">
        <f t="shared" si="147"/>
        <v>1.2873025160912814E-2</v>
      </c>
      <c r="R705" s="59">
        <v>27</v>
      </c>
      <c r="S705" s="64">
        <f t="shared" si="145"/>
        <v>20181</v>
      </c>
      <c r="T705" s="67">
        <f t="shared" si="146"/>
        <v>1.3399503722084367E-3</v>
      </c>
    </row>
    <row r="706" spans="1:20">
      <c r="A706" s="2" t="s">
        <v>301</v>
      </c>
      <c r="B706" s="2" t="s">
        <v>528</v>
      </c>
      <c r="C706" s="2" t="s">
        <v>332</v>
      </c>
      <c r="D706" s="2" t="s">
        <v>333</v>
      </c>
      <c r="E706" s="59">
        <v>0</v>
      </c>
      <c r="F706" s="59">
        <v>0</v>
      </c>
      <c r="G706" s="59">
        <v>0</v>
      </c>
      <c r="H706" s="59">
        <v>0</v>
      </c>
      <c r="I706" s="122">
        <v>3</v>
      </c>
      <c r="J706" s="63">
        <v>3</v>
      </c>
      <c r="K706" s="50">
        <f t="shared" si="138"/>
        <v>1</v>
      </c>
      <c r="L706" s="63">
        <v>3</v>
      </c>
      <c r="M706" s="63">
        <v>0</v>
      </c>
      <c r="N706" s="111">
        <f t="shared" si="148"/>
        <v>3</v>
      </c>
      <c r="O706" s="64">
        <f t="shared" si="139"/>
        <v>3</v>
      </c>
      <c r="P706" s="65" t="str">
        <f t="shared" si="134"/>
        <v/>
      </c>
      <c r="Q706" s="66">
        <v>0</v>
      </c>
      <c r="R706" s="59">
        <v>0</v>
      </c>
      <c r="S706" s="64">
        <f t="shared" ref="S706:S725" si="149">IF(N706="",IF(R706&gt;0,SUM(R706),""),IF(SUM(R706)&gt;0,SUM(N706+R706),N706))</f>
        <v>3</v>
      </c>
      <c r="T706" s="67">
        <f t="shared" ref="T706:T725" si="150">IF((I706)&gt;0,R706/(I706),"")</f>
        <v>0</v>
      </c>
    </row>
    <row r="707" spans="1:20">
      <c r="A707" s="2" t="s">
        <v>301</v>
      </c>
      <c r="B707" s="2" t="s">
        <v>528</v>
      </c>
      <c r="C707" s="2" t="s">
        <v>334</v>
      </c>
      <c r="D707" s="2" t="s">
        <v>335</v>
      </c>
      <c r="E707" s="59">
        <v>0</v>
      </c>
      <c r="F707" s="59">
        <v>0</v>
      </c>
      <c r="G707" s="59">
        <v>0</v>
      </c>
      <c r="H707" s="59">
        <v>0</v>
      </c>
      <c r="I707" s="122">
        <v>2</v>
      </c>
      <c r="J707" s="63">
        <v>0</v>
      </c>
      <c r="K707" s="50">
        <f t="shared" si="138"/>
        <v>0</v>
      </c>
      <c r="L707" s="63">
        <v>3</v>
      </c>
      <c r="M707" s="63">
        <v>1</v>
      </c>
      <c r="N707" s="111">
        <f t="shared" si="148"/>
        <v>2</v>
      </c>
      <c r="O707" s="64">
        <f t="shared" si="139"/>
        <v>3</v>
      </c>
      <c r="P707" s="65">
        <f t="shared" si="134"/>
        <v>1</v>
      </c>
      <c r="Q707" s="66">
        <f t="shared" si="147"/>
        <v>0.33333333333333331</v>
      </c>
      <c r="R707" s="59">
        <v>0</v>
      </c>
      <c r="S707" s="64">
        <f t="shared" si="149"/>
        <v>2</v>
      </c>
      <c r="T707" s="67">
        <f t="shared" si="150"/>
        <v>0</v>
      </c>
    </row>
    <row r="708" spans="1:20">
      <c r="A708" s="2" t="s">
        <v>301</v>
      </c>
      <c r="B708" s="2" t="s">
        <v>533</v>
      </c>
      <c r="C708" s="2" t="s">
        <v>339</v>
      </c>
      <c r="D708" s="2" t="s">
        <v>340</v>
      </c>
      <c r="E708" s="59">
        <v>5</v>
      </c>
      <c r="F708" s="59">
        <v>5</v>
      </c>
      <c r="G708" s="59">
        <v>5</v>
      </c>
      <c r="H708" s="59">
        <v>0</v>
      </c>
      <c r="I708" s="123">
        <v>1231</v>
      </c>
      <c r="J708" s="63">
        <v>634</v>
      </c>
      <c r="K708" s="50">
        <f t="shared" si="138"/>
        <v>0.51502843216896832</v>
      </c>
      <c r="L708" s="68">
        <v>1281</v>
      </c>
      <c r="M708" s="63">
        <v>14</v>
      </c>
      <c r="N708" s="111">
        <f t="shared" si="148"/>
        <v>1236</v>
      </c>
      <c r="O708" s="64">
        <f t="shared" si="139"/>
        <v>1286</v>
      </c>
      <c r="P708" s="65">
        <f t="shared" si="134"/>
        <v>14</v>
      </c>
      <c r="Q708" s="66">
        <f t="shared" ref="Q708:Q723" si="151">IF(O708&lt;&gt;0,P708/O708,"")</f>
        <v>1.088646967340591E-2</v>
      </c>
      <c r="R708" s="59">
        <v>34</v>
      </c>
      <c r="S708" s="64">
        <f t="shared" si="149"/>
        <v>1270</v>
      </c>
      <c r="T708" s="67">
        <f t="shared" si="150"/>
        <v>2.761982128350934E-2</v>
      </c>
    </row>
    <row r="709" spans="1:20">
      <c r="A709" s="2" t="s">
        <v>301</v>
      </c>
      <c r="B709" s="2" t="s">
        <v>528</v>
      </c>
      <c r="C709" s="2" t="s">
        <v>341</v>
      </c>
      <c r="D709" s="2" t="s">
        <v>342</v>
      </c>
      <c r="E709" s="59">
        <v>0</v>
      </c>
      <c r="F709" s="59">
        <v>0</v>
      </c>
      <c r="G709" s="59">
        <v>0</v>
      </c>
      <c r="H709" s="59">
        <v>0</v>
      </c>
      <c r="I709" s="122">
        <v>76</v>
      </c>
      <c r="J709" s="63">
        <v>21</v>
      </c>
      <c r="K709" s="50">
        <f t="shared" si="138"/>
        <v>0.27631578947368424</v>
      </c>
      <c r="L709" s="63">
        <v>88</v>
      </c>
      <c r="M709" s="63">
        <v>10</v>
      </c>
      <c r="N709" s="111">
        <f t="shared" si="148"/>
        <v>76</v>
      </c>
      <c r="O709" s="64">
        <f t="shared" si="139"/>
        <v>88</v>
      </c>
      <c r="P709" s="65">
        <f t="shared" si="134"/>
        <v>10</v>
      </c>
      <c r="Q709" s="66">
        <f t="shared" si="151"/>
        <v>0.11363636363636363</v>
      </c>
      <c r="R709" s="59">
        <v>2</v>
      </c>
      <c r="S709" s="64">
        <f t="shared" si="149"/>
        <v>78</v>
      </c>
      <c r="T709" s="67">
        <f t="shared" si="150"/>
        <v>2.6315789473684209E-2</v>
      </c>
    </row>
    <row r="710" spans="1:20">
      <c r="A710" s="2" t="s">
        <v>301</v>
      </c>
      <c r="B710" s="20" t="s">
        <v>343</v>
      </c>
      <c r="C710" s="2" t="s">
        <v>343</v>
      </c>
      <c r="D710" s="2" t="s">
        <v>345</v>
      </c>
      <c r="E710" s="59">
        <v>1</v>
      </c>
      <c r="F710" s="59">
        <v>1</v>
      </c>
      <c r="G710" s="59">
        <v>1</v>
      </c>
      <c r="H710" s="59">
        <v>0</v>
      </c>
      <c r="I710" s="123">
        <v>8493</v>
      </c>
      <c r="J710" s="68">
        <v>5462</v>
      </c>
      <c r="K710" s="50">
        <f t="shared" si="138"/>
        <v>0.64311786176851526</v>
      </c>
      <c r="L710" s="68">
        <v>8619</v>
      </c>
      <c r="M710" s="63">
        <v>59</v>
      </c>
      <c r="N710" s="111">
        <f t="shared" si="148"/>
        <v>8494</v>
      </c>
      <c r="O710" s="64">
        <f t="shared" si="139"/>
        <v>8620</v>
      </c>
      <c r="P710" s="65">
        <f t="shared" si="134"/>
        <v>59</v>
      </c>
      <c r="Q710" s="66">
        <f t="shared" si="151"/>
        <v>6.8445475638051045E-3</v>
      </c>
      <c r="R710" s="59">
        <v>58</v>
      </c>
      <c r="S710" s="64">
        <f t="shared" si="149"/>
        <v>8552</v>
      </c>
      <c r="T710" s="67">
        <f t="shared" si="150"/>
        <v>6.8291534204639112E-3</v>
      </c>
    </row>
    <row r="711" spans="1:20">
      <c r="A711" s="2" t="s">
        <v>301</v>
      </c>
      <c r="B711" s="20" t="s">
        <v>343</v>
      </c>
      <c r="C711" s="2" t="s">
        <v>343</v>
      </c>
      <c r="D711" s="2" t="s">
        <v>348</v>
      </c>
      <c r="E711" s="59">
        <v>3</v>
      </c>
      <c r="F711" s="59">
        <v>1</v>
      </c>
      <c r="G711" s="59">
        <v>3</v>
      </c>
      <c r="H711" s="59">
        <v>0</v>
      </c>
      <c r="I711" s="123">
        <v>45314</v>
      </c>
      <c r="J711" s="68">
        <v>15879</v>
      </c>
      <c r="K711" s="50">
        <f t="shared" si="138"/>
        <v>0.35042150328816701</v>
      </c>
      <c r="L711" s="68">
        <v>46027</v>
      </c>
      <c r="M711" s="63">
        <v>571</v>
      </c>
      <c r="N711" s="111">
        <f t="shared" si="148"/>
        <v>45317</v>
      </c>
      <c r="O711" s="64">
        <f t="shared" si="139"/>
        <v>46030</v>
      </c>
      <c r="P711" s="65">
        <f t="shared" ref="P711:P774" si="152">IF(SUM(H711,M711)&gt;0,SUM(H711,M711),"")</f>
        <v>571</v>
      </c>
      <c r="Q711" s="66">
        <f t="shared" si="151"/>
        <v>1.240495329133174E-2</v>
      </c>
      <c r="R711" s="59">
        <v>68</v>
      </c>
      <c r="S711" s="64">
        <f t="shared" si="149"/>
        <v>45385</v>
      </c>
      <c r="T711" s="67">
        <f t="shared" si="150"/>
        <v>1.5006399788144943E-3</v>
      </c>
    </row>
    <row r="712" spans="1:20">
      <c r="A712" s="2" t="s">
        <v>301</v>
      </c>
      <c r="B712" s="2" t="s">
        <v>529</v>
      </c>
      <c r="C712" s="2" t="s">
        <v>355</v>
      </c>
      <c r="D712" s="2" t="s">
        <v>356</v>
      </c>
      <c r="E712" s="59">
        <v>3</v>
      </c>
      <c r="F712" s="59">
        <v>1</v>
      </c>
      <c r="G712" s="59">
        <v>3</v>
      </c>
      <c r="H712" s="59">
        <v>0</v>
      </c>
      <c r="I712" s="122">
        <v>313</v>
      </c>
      <c r="J712" s="63">
        <v>67</v>
      </c>
      <c r="K712" s="50">
        <f t="shared" si="138"/>
        <v>0.21405750798722045</v>
      </c>
      <c r="L712" s="63">
        <v>440</v>
      </c>
      <c r="M712" s="63">
        <v>73</v>
      </c>
      <c r="N712" s="111">
        <f t="shared" si="148"/>
        <v>316</v>
      </c>
      <c r="O712" s="64">
        <f t="shared" si="139"/>
        <v>443</v>
      </c>
      <c r="P712" s="65">
        <f t="shared" si="152"/>
        <v>73</v>
      </c>
      <c r="Q712" s="66">
        <f t="shared" si="151"/>
        <v>0.16478555304740405</v>
      </c>
      <c r="R712" s="59">
        <v>53</v>
      </c>
      <c r="S712" s="64">
        <f t="shared" si="149"/>
        <v>369</v>
      </c>
      <c r="T712" s="67">
        <f t="shared" si="150"/>
        <v>0.16932907348242812</v>
      </c>
    </row>
    <row r="713" spans="1:20">
      <c r="A713" s="2" t="s">
        <v>301</v>
      </c>
      <c r="B713" s="2" t="s">
        <v>533</v>
      </c>
      <c r="C713" s="2" t="s">
        <v>361</v>
      </c>
      <c r="D713" s="2" t="s">
        <v>363</v>
      </c>
      <c r="E713" s="59">
        <v>8</v>
      </c>
      <c r="F713" s="59">
        <v>8</v>
      </c>
      <c r="G713" s="59">
        <v>8</v>
      </c>
      <c r="H713" s="59">
        <v>0</v>
      </c>
      <c r="I713" s="123">
        <v>4163</v>
      </c>
      <c r="J713" s="68">
        <v>3515</v>
      </c>
      <c r="K713" s="50">
        <f t="shared" si="138"/>
        <v>0.84434302185923615</v>
      </c>
      <c r="L713" s="68">
        <v>4569</v>
      </c>
      <c r="M713" s="63">
        <v>49</v>
      </c>
      <c r="N713" s="111">
        <f t="shared" si="148"/>
        <v>4171</v>
      </c>
      <c r="O713" s="64">
        <f t="shared" si="139"/>
        <v>4577</v>
      </c>
      <c r="P713" s="65">
        <f t="shared" si="152"/>
        <v>49</v>
      </c>
      <c r="Q713" s="66">
        <f t="shared" si="151"/>
        <v>1.0705702425169324E-2</v>
      </c>
      <c r="R713" s="59">
        <v>321</v>
      </c>
      <c r="S713" s="64">
        <f t="shared" si="149"/>
        <v>4492</v>
      </c>
      <c r="T713" s="67">
        <f t="shared" si="150"/>
        <v>7.7107854912322846E-2</v>
      </c>
    </row>
    <row r="714" spans="1:20">
      <c r="A714" s="2" t="s">
        <v>301</v>
      </c>
      <c r="B714" s="2" t="s">
        <v>529</v>
      </c>
      <c r="C714" s="2" t="s">
        <v>364</v>
      </c>
      <c r="D714" s="2" t="s">
        <v>365</v>
      </c>
      <c r="E714" s="59">
        <v>0</v>
      </c>
      <c r="F714" s="59">
        <v>0</v>
      </c>
      <c r="G714" s="59">
        <v>2</v>
      </c>
      <c r="H714" s="59">
        <v>2</v>
      </c>
      <c r="I714" s="122">
        <v>52</v>
      </c>
      <c r="J714" s="63">
        <v>30</v>
      </c>
      <c r="K714" s="50">
        <f t="shared" si="138"/>
        <v>0.57692307692307687</v>
      </c>
      <c r="L714" s="68">
        <v>1487</v>
      </c>
      <c r="M714" s="63">
        <v>753</v>
      </c>
      <c r="N714" s="111">
        <f t="shared" si="148"/>
        <v>52</v>
      </c>
      <c r="O714" s="64">
        <f t="shared" si="139"/>
        <v>1489</v>
      </c>
      <c r="P714" s="65">
        <f t="shared" si="152"/>
        <v>755</v>
      </c>
      <c r="Q714" s="66">
        <f t="shared" si="151"/>
        <v>0.50705171255876424</v>
      </c>
      <c r="R714" s="59">
        <v>678</v>
      </c>
      <c r="S714" s="64">
        <f t="shared" si="149"/>
        <v>730</v>
      </c>
      <c r="T714" s="67">
        <f t="shared" si="150"/>
        <v>13.038461538461538</v>
      </c>
    </row>
    <row r="715" spans="1:20">
      <c r="A715" s="2" t="s">
        <v>301</v>
      </c>
      <c r="B715" s="2" t="s">
        <v>526</v>
      </c>
      <c r="C715" s="2" t="s">
        <v>366</v>
      </c>
      <c r="D715" s="2" t="s">
        <v>367</v>
      </c>
      <c r="E715" s="59">
        <v>0</v>
      </c>
      <c r="F715" s="59">
        <v>0</v>
      </c>
      <c r="G715" s="59">
        <v>0</v>
      </c>
      <c r="H715" s="59">
        <v>0</v>
      </c>
      <c r="I715" s="122">
        <v>39</v>
      </c>
      <c r="J715" s="63">
        <v>12</v>
      </c>
      <c r="K715" s="50">
        <f t="shared" si="138"/>
        <v>0.30769230769230771</v>
      </c>
      <c r="L715" s="63">
        <v>40</v>
      </c>
      <c r="M715" s="63">
        <v>1</v>
      </c>
      <c r="N715" s="111">
        <f t="shared" si="148"/>
        <v>39</v>
      </c>
      <c r="O715" s="64">
        <f t="shared" si="139"/>
        <v>40</v>
      </c>
      <c r="P715" s="65">
        <f t="shared" si="152"/>
        <v>1</v>
      </c>
      <c r="Q715" s="66">
        <f t="shared" si="151"/>
        <v>2.5000000000000001E-2</v>
      </c>
      <c r="R715" s="59">
        <v>0</v>
      </c>
      <c r="S715" s="64">
        <f t="shared" si="149"/>
        <v>39</v>
      </c>
      <c r="T715" s="67">
        <f t="shared" si="150"/>
        <v>0</v>
      </c>
    </row>
    <row r="716" spans="1:20">
      <c r="A716" s="2" t="s">
        <v>301</v>
      </c>
      <c r="B716" s="2" t="s">
        <v>534</v>
      </c>
      <c r="C716" s="2" t="s">
        <v>371</v>
      </c>
      <c r="D716" s="2" t="s">
        <v>371</v>
      </c>
      <c r="E716" s="59">
        <v>1</v>
      </c>
      <c r="F716" s="59">
        <v>0</v>
      </c>
      <c r="G716" s="59">
        <v>1</v>
      </c>
      <c r="H716" s="59">
        <v>0</v>
      </c>
      <c r="I716" s="123">
        <v>1520</v>
      </c>
      <c r="J716" s="63">
        <v>956</v>
      </c>
      <c r="K716" s="50">
        <f t="shared" ref="K716:K750" si="153">J716/I716</f>
        <v>0.62894736842105259</v>
      </c>
      <c r="L716" s="68">
        <v>1533</v>
      </c>
      <c r="M716" s="63">
        <v>2</v>
      </c>
      <c r="N716" s="111">
        <f t="shared" si="148"/>
        <v>1521</v>
      </c>
      <c r="O716" s="64">
        <f t="shared" si="139"/>
        <v>1534</v>
      </c>
      <c r="P716" s="65">
        <f t="shared" si="152"/>
        <v>2</v>
      </c>
      <c r="Q716" s="66">
        <f t="shared" si="151"/>
        <v>1.3037809647979139E-3</v>
      </c>
      <c r="R716" s="59">
        <v>10</v>
      </c>
      <c r="S716" s="64">
        <f t="shared" si="149"/>
        <v>1531</v>
      </c>
      <c r="T716" s="67">
        <f t="shared" si="150"/>
        <v>6.5789473684210523E-3</v>
      </c>
    </row>
    <row r="717" spans="1:20">
      <c r="A717" s="2" t="s">
        <v>301</v>
      </c>
      <c r="B717" s="2" t="s">
        <v>529</v>
      </c>
      <c r="C717" s="2" t="s">
        <v>376</v>
      </c>
      <c r="D717" s="2" t="s">
        <v>377</v>
      </c>
      <c r="E717" s="59">
        <v>0</v>
      </c>
      <c r="F717" s="59">
        <v>0</v>
      </c>
      <c r="G717" s="59">
        <v>0</v>
      </c>
      <c r="H717" s="59">
        <v>0</v>
      </c>
      <c r="I717" s="123">
        <v>4730</v>
      </c>
      <c r="J717" s="68">
        <v>4730</v>
      </c>
      <c r="K717" s="50">
        <f t="shared" si="153"/>
        <v>1</v>
      </c>
      <c r="L717" s="68">
        <v>4752</v>
      </c>
      <c r="M717" s="63">
        <v>22</v>
      </c>
      <c r="N717" s="111">
        <f t="shared" si="148"/>
        <v>4730</v>
      </c>
      <c r="O717" s="64">
        <f t="shared" ref="O717:P780" si="154">IF(SUM(G717,L717)&gt;0,SUM(G717,L717),"")</f>
        <v>4752</v>
      </c>
      <c r="P717" s="65">
        <f t="shared" si="152"/>
        <v>22</v>
      </c>
      <c r="Q717" s="66">
        <f t="shared" si="151"/>
        <v>4.6296296296296294E-3</v>
      </c>
      <c r="R717" s="59">
        <v>0</v>
      </c>
      <c r="S717" s="64">
        <f t="shared" si="149"/>
        <v>4730</v>
      </c>
      <c r="T717" s="67">
        <f t="shared" si="150"/>
        <v>0</v>
      </c>
    </row>
    <row r="718" spans="1:20">
      <c r="A718" s="2" t="s">
        <v>301</v>
      </c>
      <c r="B718" s="2" t="s">
        <v>529</v>
      </c>
      <c r="C718" s="2" t="s">
        <v>376</v>
      </c>
      <c r="D718" s="2" t="s">
        <v>379</v>
      </c>
      <c r="E718" s="59">
        <v>3</v>
      </c>
      <c r="F718" s="59">
        <v>3</v>
      </c>
      <c r="G718" s="59">
        <v>4</v>
      </c>
      <c r="H718" s="59">
        <v>1</v>
      </c>
      <c r="I718" s="123">
        <v>10715</v>
      </c>
      <c r="J718" s="68">
        <v>10714</v>
      </c>
      <c r="K718" s="50">
        <f t="shared" si="153"/>
        <v>0.99990667288847412</v>
      </c>
      <c r="L718" s="68">
        <v>10785</v>
      </c>
      <c r="M718" s="63">
        <v>66</v>
      </c>
      <c r="N718" s="111">
        <f t="shared" ref="N718:N740" si="155">IF(SUM(E718,I718)&gt;0,SUM(E718,I718),"")</f>
        <v>10718</v>
      </c>
      <c r="O718" s="64">
        <f t="shared" si="154"/>
        <v>10789</v>
      </c>
      <c r="P718" s="65">
        <f t="shared" si="152"/>
        <v>67</v>
      </c>
      <c r="Q718" s="66">
        <f t="shared" si="151"/>
        <v>6.2100287329687641E-3</v>
      </c>
      <c r="R718" s="59">
        <v>1</v>
      </c>
      <c r="S718" s="64">
        <f t="shared" si="149"/>
        <v>10719</v>
      </c>
      <c r="T718" s="67">
        <f t="shared" si="150"/>
        <v>9.3327111525898267E-5</v>
      </c>
    </row>
    <row r="719" spans="1:20">
      <c r="A719" s="2" t="s">
        <v>301</v>
      </c>
      <c r="B719" s="2" t="s">
        <v>528</v>
      </c>
      <c r="C719" s="2" t="s">
        <v>380</v>
      </c>
      <c r="D719" s="2" t="s">
        <v>381</v>
      </c>
      <c r="E719" s="59">
        <v>0</v>
      </c>
      <c r="F719" s="59">
        <v>0</v>
      </c>
      <c r="G719" s="59">
        <v>0</v>
      </c>
      <c r="H719" s="59">
        <v>0</v>
      </c>
      <c r="I719" s="122">
        <v>14</v>
      </c>
      <c r="J719" s="63">
        <v>6</v>
      </c>
      <c r="K719" s="50">
        <f t="shared" si="153"/>
        <v>0.42857142857142855</v>
      </c>
      <c r="L719" s="63">
        <v>18</v>
      </c>
      <c r="M719" s="63">
        <v>0</v>
      </c>
      <c r="N719" s="111">
        <f t="shared" si="155"/>
        <v>14</v>
      </c>
      <c r="O719" s="64">
        <f t="shared" si="154"/>
        <v>18</v>
      </c>
      <c r="P719" s="65" t="str">
        <f t="shared" si="152"/>
        <v/>
      </c>
      <c r="Q719" s="66"/>
      <c r="R719" s="59">
        <v>4</v>
      </c>
      <c r="S719" s="64">
        <f t="shared" si="149"/>
        <v>18</v>
      </c>
      <c r="T719" s="67">
        <f t="shared" si="150"/>
        <v>0.2857142857142857</v>
      </c>
    </row>
    <row r="720" spans="1:20">
      <c r="A720" s="2" t="s">
        <v>301</v>
      </c>
      <c r="B720" s="2" t="s">
        <v>528</v>
      </c>
      <c r="C720" s="2" t="s">
        <v>380</v>
      </c>
      <c r="D720" s="2" t="s">
        <v>382</v>
      </c>
      <c r="E720" s="59">
        <v>0</v>
      </c>
      <c r="F720" s="59">
        <v>0</v>
      </c>
      <c r="G720" s="59">
        <v>0</v>
      </c>
      <c r="H720" s="59">
        <v>0</v>
      </c>
      <c r="I720" s="122">
        <v>3</v>
      </c>
      <c r="J720" s="63">
        <v>1</v>
      </c>
      <c r="K720" s="50">
        <f t="shared" si="153"/>
        <v>0.33333333333333331</v>
      </c>
      <c r="L720" s="63">
        <v>5</v>
      </c>
      <c r="M720" s="63">
        <v>0</v>
      </c>
      <c r="N720" s="111">
        <f t="shared" si="155"/>
        <v>3</v>
      </c>
      <c r="O720" s="64">
        <f t="shared" si="154"/>
        <v>5</v>
      </c>
      <c r="P720" s="65" t="str">
        <f t="shared" si="152"/>
        <v/>
      </c>
      <c r="Q720" s="66"/>
      <c r="R720" s="59">
        <v>2</v>
      </c>
      <c r="S720" s="64">
        <f t="shared" si="149"/>
        <v>5</v>
      </c>
      <c r="T720" s="67">
        <f t="shared" si="150"/>
        <v>0.66666666666666663</v>
      </c>
    </row>
    <row r="721" spans="1:20">
      <c r="A721" s="2" t="s">
        <v>301</v>
      </c>
      <c r="B721" s="2" t="s">
        <v>534</v>
      </c>
      <c r="C721" s="2" t="s">
        <v>384</v>
      </c>
      <c r="D721" s="2" t="s">
        <v>385</v>
      </c>
      <c r="E721" s="59">
        <v>2</v>
      </c>
      <c r="F721" s="59">
        <v>1</v>
      </c>
      <c r="G721" s="59">
        <v>2</v>
      </c>
      <c r="H721" s="59">
        <v>0</v>
      </c>
      <c r="I721" s="123">
        <v>1933</v>
      </c>
      <c r="J721" s="68">
        <v>1071</v>
      </c>
      <c r="K721" s="50">
        <f t="shared" si="153"/>
        <v>0.55406104500775999</v>
      </c>
      <c r="L721" s="68">
        <v>2597</v>
      </c>
      <c r="M721" s="63">
        <v>597</v>
      </c>
      <c r="N721" s="111">
        <f t="shared" si="155"/>
        <v>1935</v>
      </c>
      <c r="O721" s="64">
        <f t="shared" si="154"/>
        <v>2599</v>
      </c>
      <c r="P721" s="65">
        <f t="shared" si="152"/>
        <v>597</v>
      </c>
      <c r="Q721" s="66">
        <f t="shared" si="151"/>
        <v>0.22970373220469412</v>
      </c>
      <c r="R721" s="59">
        <v>43</v>
      </c>
      <c r="S721" s="64">
        <f t="shared" si="149"/>
        <v>1978</v>
      </c>
      <c r="T721" s="67">
        <f t="shared" si="150"/>
        <v>2.2245214692188309E-2</v>
      </c>
    </row>
    <row r="722" spans="1:20">
      <c r="A722" s="2" t="s">
        <v>301</v>
      </c>
      <c r="B722" s="2" t="s">
        <v>529</v>
      </c>
      <c r="C722" s="2" t="s">
        <v>386</v>
      </c>
      <c r="D722" s="2" t="s">
        <v>387</v>
      </c>
      <c r="E722" s="59">
        <v>9</v>
      </c>
      <c r="F722" s="59">
        <v>7</v>
      </c>
      <c r="G722" s="59">
        <v>13</v>
      </c>
      <c r="H722" s="59">
        <v>4</v>
      </c>
      <c r="I722" s="123">
        <v>1021</v>
      </c>
      <c r="J722" s="63">
        <v>241</v>
      </c>
      <c r="K722" s="50">
        <f t="shared" si="153"/>
        <v>0.23604309500489715</v>
      </c>
      <c r="L722" s="68">
        <v>1385</v>
      </c>
      <c r="M722" s="63">
        <v>218</v>
      </c>
      <c r="N722" s="111">
        <f t="shared" si="155"/>
        <v>1030</v>
      </c>
      <c r="O722" s="64">
        <f t="shared" si="154"/>
        <v>1398</v>
      </c>
      <c r="P722" s="65">
        <f t="shared" si="152"/>
        <v>222</v>
      </c>
      <c r="Q722" s="66">
        <f t="shared" si="151"/>
        <v>0.15879828326180256</v>
      </c>
      <c r="R722" s="59">
        <v>121</v>
      </c>
      <c r="S722" s="64">
        <f t="shared" si="149"/>
        <v>1151</v>
      </c>
      <c r="T722" s="67">
        <f t="shared" si="150"/>
        <v>0.11851126346718903</v>
      </c>
    </row>
    <row r="723" spans="1:20">
      <c r="A723" s="2" t="s">
        <v>301</v>
      </c>
      <c r="B723" s="2" t="s">
        <v>530</v>
      </c>
      <c r="C723" s="2" t="s">
        <v>388</v>
      </c>
      <c r="D723" s="2" t="s">
        <v>389</v>
      </c>
      <c r="E723" s="59">
        <v>13</v>
      </c>
      <c r="F723" s="59">
        <v>11</v>
      </c>
      <c r="G723" s="59">
        <v>16</v>
      </c>
      <c r="H723" s="59">
        <v>1</v>
      </c>
      <c r="I723" s="123">
        <v>16198</v>
      </c>
      <c r="J723" s="68">
        <v>8630</v>
      </c>
      <c r="K723" s="50">
        <f t="shared" si="153"/>
        <v>0.53278182491665638</v>
      </c>
      <c r="L723" s="68">
        <v>17098</v>
      </c>
      <c r="M723" s="63">
        <v>879</v>
      </c>
      <c r="N723" s="111">
        <f t="shared" si="155"/>
        <v>16211</v>
      </c>
      <c r="O723" s="64">
        <f t="shared" si="154"/>
        <v>17114</v>
      </c>
      <c r="P723" s="65">
        <f t="shared" si="152"/>
        <v>880</v>
      </c>
      <c r="Q723" s="66">
        <f t="shared" si="151"/>
        <v>5.1419890148416504E-2</v>
      </c>
      <c r="R723" s="59">
        <v>4</v>
      </c>
      <c r="S723" s="64">
        <f t="shared" si="149"/>
        <v>16215</v>
      </c>
      <c r="T723" s="67">
        <f t="shared" si="150"/>
        <v>2.4694406716878629E-4</v>
      </c>
    </row>
    <row r="724" spans="1:20">
      <c r="A724" s="2" t="s">
        <v>301</v>
      </c>
      <c r="B724" s="2" t="s">
        <v>528</v>
      </c>
      <c r="C724" s="2" t="s">
        <v>390</v>
      </c>
      <c r="D724" s="2" t="s">
        <v>391</v>
      </c>
      <c r="E724" s="59">
        <v>0</v>
      </c>
      <c r="F724" s="59">
        <v>0</v>
      </c>
      <c r="G724" s="59">
        <v>0</v>
      </c>
      <c r="H724" s="59">
        <v>0</v>
      </c>
      <c r="I724" s="122">
        <v>4</v>
      </c>
      <c r="J724" s="63">
        <v>1</v>
      </c>
      <c r="K724" s="50">
        <f t="shared" si="153"/>
        <v>0.25</v>
      </c>
      <c r="L724" s="63">
        <v>6</v>
      </c>
      <c r="M724" s="63">
        <v>0</v>
      </c>
      <c r="N724" s="111">
        <f t="shared" si="155"/>
        <v>4</v>
      </c>
      <c r="O724" s="64">
        <f t="shared" si="154"/>
        <v>6</v>
      </c>
      <c r="P724" s="65" t="str">
        <f t="shared" si="152"/>
        <v/>
      </c>
      <c r="Q724" s="66"/>
      <c r="R724" s="59">
        <v>2</v>
      </c>
      <c r="S724" s="64">
        <f t="shared" si="149"/>
        <v>6</v>
      </c>
      <c r="T724" s="67">
        <f t="shared" si="150"/>
        <v>0.5</v>
      </c>
    </row>
    <row r="725" spans="1:20">
      <c r="A725" s="2" t="s">
        <v>301</v>
      </c>
      <c r="B725" s="2" t="s">
        <v>528</v>
      </c>
      <c r="C725" s="2" t="s">
        <v>392</v>
      </c>
      <c r="D725" s="2" t="s">
        <v>393</v>
      </c>
      <c r="E725" s="59">
        <v>0</v>
      </c>
      <c r="F725" s="59">
        <v>0</v>
      </c>
      <c r="G725" s="59">
        <v>0</v>
      </c>
      <c r="H725" s="59">
        <v>0</v>
      </c>
      <c r="I725" s="122">
        <v>1</v>
      </c>
      <c r="J725" s="63">
        <v>0</v>
      </c>
      <c r="K725" s="50">
        <f t="shared" si="153"/>
        <v>0</v>
      </c>
      <c r="L725" s="63">
        <v>1</v>
      </c>
      <c r="M725" s="63">
        <v>0</v>
      </c>
      <c r="N725" s="111">
        <f t="shared" si="155"/>
        <v>1</v>
      </c>
      <c r="O725" s="64">
        <f t="shared" si="154"/>
        <v>1</v>
      </c>
      <c r="P725" s="65" t="str">
        <f t="shared" si="152"/>
        <v/>
      </c>
      <c r="Q725" s="66"/>
      <c r="R725" s="59">
        <v>0</v>
      </c>
      <c r="S725" s="64">
        <f t="shared" si="149"/>
        <v>1</v>
      </c>
      <c r="T725" s="67">
        <f t="shared" si="150"/>
        <v>0</v>
      </c>
    </row>
    <row r="726" spans="1:20">
      <c r="A726" s="2" t="s">
        <v>301</v>
      </c>
      <c r="B726" s="2" t="s">
        <v>527</v>
      </c>
      <c r="C726" s="2" t="s">
        <v>396</v>
      </c>
      <c r="D726" s="2" t="s">
        <v>398</v>
      </c>
      <c r="E726" s="59">
        <v>2</v>
      </c>
      <c r="F726" s="59">
        <v>2</v>
      </c>
      <c r="G726" s="59">
        <v>4</v>
      </c>
      <c r="H726" s="59">
        <v>1</v>
      </c>
      <c r="I726" s="122">
        <v>793</v>
      </c>
      <c r="J726" s="63">
        <v>285</v>
      </c>
      <c r="K726" s="50">
        <f t="shared" si="153"/>
        <v>0.35939470365699872</v>
      </c>
      <c r="L726" s="68">
        <v>1377</v>
      </c>
      <c r="M726" s="63">
        <v>398</v>
      </c>
      <c r="N726" s="111">
        <f t="shared" si="155"/>
        <v>795</v>
      </c>
      <c r="O726" s="64">
        <f t="shared" si="154"/>
        <v>1381</v>
      </c>
      <c r="P726" s="65">
        <f t="shared" si="152"/>
        <v>399</v>
      </c>
      <c r="Q726" s="66">
        <f t="shared" ref="Q726:Q747" si="156">IF(O726&lt;&gt;0,P726/O726,"")</f>
        <v>0.28892107168718317</v>
      </c>
      <c r="R726" s="59">
        <v>116</v>
      </c>
      <c r="S726" s="64">
        <f t="shared" ref="S726:S745" si="157">IF(N726="",IF(R726&gt;0,SUM(R726),""),IF(SUM(R726)&gt;0,SUM(N726+R726),N726))</f>
        <v>911</v>
      </c>
      <c r="T726" s="67">
        <f t="shared" ref="T726:T745" si="158">IF((I726)&gt;0,R726/(I726),"")</f>
        <v>0.14627994955863807</v>
      </c>
    </row>
    <row r="727" spans="1:20">
      <c r="A727" s="2" t="s">
        <v>301</v>
      </c>
      <c r="B727" s="2" t="s">
        <v>534</v>
      </c>
      <c r="C727" s="2" t="s">
        <v>399</v>
      </c>
      <c r="D727" s="2" t="s">
        <v>400</v>
      </c>
      <c r="E727" s="59">
        <v>0</v>
      </c>
      <c r="F727" s="59">
        <v>0</v>
      </c>
      <c r="G727" s="59">
        <v>0</v>
      </c>
      <c r="H727" s="59">
        <v>0</v>
      </c>
      <c r="I727" s="122">
        <v>70</v>
      </c>
      <c r="J727" s="63">
        <v>70</v>
      </c>
      <c r="K727" s="50">
        <f t="shared" si="153"/>
        <v>1</v>
      </c>
      <c r="L727" s="63">
        <v>71</v>
      </c>
      <c r="M727" s="63">
        <v>0</v>
      </c>
      <c r="N727" s="111">
        <f t="shared" si="155"/>
        <v>70</v>
      </c>
      <c r="O727" s="64">
        <f t="shared" si="154"/>
        <v>71</v>
      </c>
      <c r="P727" s="65" t="str">
        <f t="shared" si="152"/>
        <v/>
      </c>
      <c r="Q727" s="66"/>
      <c r="R727" s="59">
        <v>1</v>
      </c>
      <c r="S727" s="64">
        <f t="shared" si="157"/>
        <v>71</v>
      </c>
      <c r="T727" s="67">
        <f t="shared" si="158"/>
        <v>1.4285714285714285E-2</v>
      </c>
    </row>
    <row r="728" spans="1:20">
      <c r="A728" s="2" t="s">
        <v>301</v>
      </c>
      <c r="B728" s="2" t="s">
        <v>529</v>
      </c>
      <c r="C728" s="2" t="s">
        <v>403</v>
      </c>
      <c r="D728" s="2" t="s">
        <v>404</v>
      </c>
      <c r="E728" s="59">
        <v>0</v>
      </c>
      <c r="F728" s="59">
        <v>0</v>
      </c>
      <c r="G728" s="59">
        <v>0</v>
      </c>
      <c r="H728" s="59">
        <v>0</v>
      </c>
      <c r="I728" s="122">
        <v>897</v>
      </c>
      <c r="J728" s="63">
        <v>398</v>
      </c>
      <c r="K728" s="50">
        <f t="shared" si="153"/>
        <v>0.44370122630992198</v>
      </c>
      <c r="L728" s="63">
        <v>963</v>
      </c>
      <c r="M728" s="63">
        <v>41</v>
      </c>
      <c r="N728" s="111">
        <f t="shared" si="155"/>
        <v>897</v>
      </c>
      <c r="O728" s="64">
        <f t="shared" si="154"/>
        <v>963</v>
      </c>
      <c r="P728" s="65">
        <f t="shared" si="152"/>
        <v>41</v>
      </c>
      <c r="Q728" s="66">
        <f t="shared" si="156"/>
        <v>4.2575285565939772E-2</v>
      </c>
      <c r="R728" s="59">
        <v>25</v>
      </c>
      <c r="S728" s="64">
        <f t="shared" si="157"/>
        <v>922</v>
      </c>
      <c r="T728" s="67">
        <f t="shared" si="158"/>
        <v>2.7870680044593088E-2</v>
      </c>
    </row>
    <row r="729" spans="1:20">
      <c r="A729" s="2" t="s">
        <v>301</v>
      </c>
      <c r="B729" s="2" t="s">
        <v>534</v>
      </c>
      <c r="C729" s="2" t="s">
        <v>405</v>
      </c>
      <c r="D729" s="2" t="s">
        <v>406</v>
      </c>
      <c r="E729" s="59">
        <v>1</v>
      </c>
      <c r="F729" s="59">
        <v>1</v>
      </c>
      <c r="G729" s="59">
        <v>3</v>
      </c>
      <c r="H729" s="59">
        <v>2</v>
      </c>
      <c r="I729" s="123">
        <v>7709</v>
      </c>
      <c r="J729" s="68">
        <v>2644</v>
      </c>
      <c r="K729" s="50">
        <f t="shared" si="153"/>
        <v>0.34297574263847452</v>
      </c>
      <c r="L729" s="68">
        <v>8006</v>
      </c>
      <c r="M729" s="63">
        <v>284</v>
      </c>
      <c r="N729" s="111">
        <f t="shared" si="155"/>
        <v>7710</v>
      </c>
      <c r="O729" s="64">
        <f t="shared" si="154"/>
        <v>8009</v>
      </c>
      <c r="P729" s="65">
        <f t="shared" si="152"/>
        <v>286</v>
      </c>
      <c r="Q729" s="66">
        <f t="shared" si="156"/>
        <v>3.5709826445249095E-2</v>
      </c>
      <c r="R729" s="59">
        <v>11</v>
      </c>
      <c r="S729" s="64">
        <f t="shared" si="157"/>
        <v>7721</v>
      </c>
      <c r="T729" s="67">
        <f t="shared" si="158"/>
        <v>1.4269036191464522E-3</v>
      </c>
    </row>
    <row r="730" spans="1:20">
      <c r="A730" s="2" t="s">
        <v>301</v>
      </c>
      <c r="B730" s="2" t="s">
        <v>537</v>
      </c>
      <c r="C730" s="2" t="s">
        <v>411</v>
      </c>
      <c r="D730" s="2" t="s">
        <v>412</v>
      </c>
      <c r="E730" s="59">
        <v>31</v>
      </c>
      <c r="F730" s="59">
        <v>23</v>
      </c>
      <c r="G730" s="59">
        <v>31</v>
      </c>
      <c r="H730" s="59">
        <v>0</v>
      </c>
      <c r="I730" s="123">
        <v>1309</v>
      </c>
      <c r="J730" s="68">
        <v>1249</v>
      </c>
      <c r="K730" s="50">
        <f t="shared" si="153"/>
        <v>0.95416348357524827</v>
      </c>
      <c r="L730" s="68">
        <v>1309</v>
      </c>
      <c r="M730" s="63">
        <v>0</v>
      </c>
      <c r="N730" s="111">
        <f t="shared" si="155"/>
        <v>1340</v>
      </c>
      <c r="O730" s="64">
        <f t="shared" si="154"/>
        <v>1340</v>
      </c>
      <c r="P730" s="65" t="str">
        <f t="shared" si="152"/>
        <v/>
      </c>
      <c r="Q730" s="66">
        <v>0</v>
      </c>
      <c r="R730" s="59">
        <v>0</v>
      </c>
      <c r="S730" s="64">
        <f t="shared" si="157"/>
        <v>1340</v>
      </c>
      <c r="T730" s="67">
        <f t="shared" si="158"/>
        <v>0</v>
      </c>
    </row>
    <row r="731" spans="1:20">
      <c r="A731" s="2" t="s">
        <v>301</v>
      </c>
      <c r="B731" s="2" t="s">
        <v>527</v>
      </c>
      <c r="C731" s="2" t="s">
        <v>413</v>
      </c>
      <c r="D731" s="2" t="s">
        <v>414</v>
      </c>
      <c r="E731" s="59">
        <v>0</v>
      </c>
      <c r="F731" s="59">
        <v>0</v>
      </c>
      <c r="G731" s="59">
        <v>0</v>
      </c>
      <c r="H731" s="59">
        <v>0</v>
      </c>
      <c r="I731" s="122">
        <v>837</v>
      </c>
      <c r="J731" s="63">
        <v>210</v>
      </c>
      <c r="K731" s="50">
        <f t="shared" si="153"/>
        <v>0.25089605734767023</v>
      </c>
      <c r="L731" s="68">
        <v>1123</v>
      </c>
      <c r="M731" s="63">
        <v>263</v>
      </c>
      <c r="N731" s="111">
        <f t="shared" si="155"/>
        <v>837</v>
      </c>
      <c r="O731" s="64">
        <f t="shared" si="154"/>
        <v>1123</v>
      </c>
      <c r="P731" s="65">
        <f t="shared" si="152"/>
        <v>263</v>
      </c>
      <c r="Q731" s="66">
        <f t="shared" si="156"/>
        <v>0.23419412288512911</v>
      </c>
      <c r="R731" s="59">
        <v>11</v>
      </c>
      <c r="S731" s="64">
        <f t="shared" si="157"/>
        <v>848</v>
      </c>
      <c r="T731" s="67">
        <f t="shared" si="158"/>
        <v>1.3142174432497013E-2</v>
      </c>
    </row>
    <row r="732" spans="1:20">
      <c r="A732" s="2" t="s">
        <v>301</v>
      </c>
      <c r="B732" s="2" t="s">
        <v>526</v>
      </c>
      <c r="C732" s="2" t="s">
        <v>415</v>
      </c>
      <c r="D732" s="2" t="s">
        <v>416</v>
      </c>
      <c r="E732" s="59">
        <v>0</v>
      </c>
      <c r="F732" s="59">
        <v>0</v>
      </c>
      <c r="G732" s="59">
        <v>0</v>
      </c>
      <c r="H732" s="59">
        <v>0</v>
      </c>
      <c r="I732" s="123">
        <v>14909</v>
      </c>
      <c r="J732" s="68">
        <v>13310</v>
      </c>
      <c r="K732" s="50">
        <f t="shared" si="153"/>
        <v>0.89274934603259781</v>
      </c>
      <c r="L732" s="68">
        <v>16629</v>
      </c>
      <c r="M732" s="68">
        <v>1697</v>
      </c>
      <c r="N732" s="111">
        <f t="shared" si="155"/>
        <v>14909</v>
      </c>
      <c r="O732" s="64">
        <f t="shared" si="154"/>
        <v>16629</v>
      </c>
      <c r="P732" s="65">
        <f t="shared" si="152"/>
        <v>1697</v>
      </c>
      <c r="Q732" s="66">
        <f t="shared" si="156"/>
        <v>0.10205063443382044</v>
      </c>
      <c r="R732" s="59">
        <v>12</v>
      </c>
      <c r="S732" s="64">
        <f t="shared" si="157"/>
        <v>14921</v>
      </c>
      <c r="T732" s="67">
        <f t="shared" si="158"/>
        <v>8.0488295660339397E-4</v>
      </c>
    </row>
    <row r="733" spans="1:20">
      <c r="A733" s="2" t="s">
        <v>301</v>
      </c>
      <c r="B733" s="2" t="s">
        <v>526</v>
      </c>
      <c r="C733" s="2" t="s">
        <v>415</v>
      </c>
      <c r="D733" s="2" t="s">
        <v>418</v>
      </c>
      <c r="E733" s="59">
        <v>0</v>
      </c>
      <c r="F733" s="59">
        <v>0</v>
      </c>
      <c r="G733" s="59">
        <v>0</v>
      </c>
      <c r="H733" s="59">
        <v>0</v>
      </c>
      <c r="I733" s="123">
        <v>23692</v>
      </c>
      <c r="J733" s="68">
        <v>17319</v>
      </c>
      <c r="K733" s="50">
        <f t="shared" si="153"/>
        <v>0.73100624683437443</v>
      </c>
      <c r="L733" s="68">
        <v>24894</v>
      </c>
      <c r="M733" s="68">
        <v>1123</v>
      </c>
      <c r="N733" s="111">
        <f t="shared" si="155"/>
        <v>23692</v>
      </c>
      <c r="O733" s="64">
        <f t="shared" si="154"/>
        <v>24894</v>
      </c>
      <c r="P733" s="65">
        <f t="shared" si="152"/>
        <v>1123</v>
      </c>
      <c r="Q733" s="66">
        <f t="shared" si="156"/>
        <v>4.5111271792399772E-2</v>
      </c>
      <c r="R733" s="59">
        <v>26</v>
      </c>
      <c r="S733" s="64">
        <f t="shared" si="157"/>
        <v>23718</v>
      </c>
      <c r="T733" s="67">
        <f t="shared" si="158"/>
        <v>1.097416849569475E-3</v>
      </c>
    </row>
    <row r="734" spans="1:20">
      <c r="A734" s="2" t="s">
        <v>301</v>
      </c>
      <c r="B734" s="2" t="s">
        <v>529</v>
      </c>
      <c r="C734" s="2" t="s">
        <v>422</v>
      </c>
      <c r="D734" s="2" t="s">
        <v>423</v>
      </c>
      <c r="E734" s="59">
        <v>4</v>
      </c>
      <c r="F734" s="59">
        <v>1</v>
      </c>
      <c r="G734" s="59">
        <v>5</v>
      </c>
      <c r="H734" s="59">
        <v>0</v>
      </c>
      <c r="I734" s="122">
        <v>929</v>
      </c>
      <c r="J734" s="63">
        <v>466</v>
      </c>
      <c r="K734" s="50">
        <f t="shared" si="153"/>
        <v>0.5016146393972013</v>
      </c>
      <c r="L734" s="68">
        <v>1056</v>
      </c>
      <c r="M734" s="63">
        <v>113</v>
      </c>
      <c r="N734" s="111">
        <f t="shared" si="155"/>
        <v>933</v>
      </c>
      <c r="O734" s="64">
        <f t="shared" si="154"/>
        <v>1061</v>
      </c>
      <c r="P734" s="65">
        <f t="shared" si="152"/>
        <v>113</v>
      </c>
      <c r="Q734" s="66">
        <f t="shared" si="156"/>
        <v>0.10650329877474081</v>
      </c>
      <c r="R734" s="59">
        <v>1</v>
      </c>
      <c r="S734" s="64">
        <f t="shared" si="157"/>
        <v>934</v>
      </c>
      <c r="T734" s="67">
        <f t="shared" si="158"/>
        <v>1.076426264800861E-3</v>
      </c>
    </row>
    <row r="735" spans="1:20">
      <c r="A735" s="2" t="s">
        <v>301</v>
      </c>
      <c r="B735" s="2" t="s">
        <v>531</v>
      </c>
      <c r="C735" s="2" t="s">
        <v>424</v>
      </c>
      <c r="D735" s="2" t="s">
        <v>427</v>
      </c>
      <c r="E735" s="59">
        <v>30</v>
      </c>
      <c r="F735" s="59">
        <v>15</v>
      </c>
      <c r="G735" s="59">
        <v>34</v>
      </c>
      <c r="H735" s="59">
        <v>3</v>
      </c>
      <c r="I735" s="123">
        <v>22664</v>
      </c>
      <c r="J735" s="68">
        <v>9363</v>
      </c>
      <c r="K735" s="50">
        <f t="shared" si="153"/>
        <v>0.41312213201553122</v>
      </c>
      <c r="L735" s="68">
        <v>24228</v>
      </c>
      <c r="M735" s="68">
        <v>1441</v>
      </c>
      <c r="N735" s="111">
        <f t="shared" si="155"/>
        <v>22694</v>
      </c>
      <c r="O735" s="64">
        <f t="shared" si="154"/>
        <v>24262</v>
      </c>
      <c r="P735" s="65">
        <f t="shared" si="152"/>
        <v>1444</v>
      </c>
      <c r="Q735" s="66">
        <f t="shared" si="156"/>
        <v>5.9516940070892754E-2</v>
      </c>
      <c r="R735" s="59">
        <v>30</v>
      </c>
      <c r="S735" s="64">
        <f t="shared" si="157"/>
        <v>22724</v>
      </c>
      <c r="T735" s="67">
        <f t="shared" si="158"/>
        <v>1.323685139428168E-3</v>
      </c>
    </row>
    <row r="736" spans="1:20">
      <c r="A736" s="2" t="s">
        <v>301</v>
      </c>
      <c r="B736" s="2" t="s">
        <v>533</v>
      </c>
      <c r="C736" s="2" t="s">
        <v>433</v>
      </c>
      <c r="D736" s="2" t="s">
        <v>434</v>
      </c>
      <c r="E736" s="59">
        <v>0</v>
      </c>
      <c r="F736" s="59">
        <v>0</v>
      </c>
      <c r="G736" s="59">
        <v>0</v>
      </c>
      <c r="H736" s="59">
        <v>0</v>
      </c>
      <c r="I736" s="122">
        <v>302</v>
      </c>
      <c r="J736" s="63">
        <v>276</v>
      </c>
      <c r="K736" s="50">
        <f t="shared" si="153"/>
        <v>0.91390728476821192</v>
      </c>
      <c r="L736" s="63">
        <v>324</v>
      </c>
      <c r="M736" s="63">
        <v>12</v>
      </c>
      <c r="N736" s="111">
        <f t="shared" si="155"/>
        <v>302</v>
      </c>
      <c r="O736" s="64">
        <f t="shared" si="154"/>
        <v>324</v>
      </c>
      <c r="P736" s="65">
        <f t="shared" si="152"/>
        <v>12</v>
      </c>
      <c r="Q736" s="66">
        <f t="shared" si="156"/>
        <v>3.7037037037037035E-2</v>
      </c>
      <c r="R736" s="59">
        <v>10</v>
      </c>
      <c r="S736" s="64">
        <f t="shared" si="157"/>
        <v>312</v>
      </c>
      <c r="T736" s="67">
        <f t="shared" si="158"/>
        <v>3.3112582781456956E-2</v>
      </c>
    </row>
    <row r="737" spans="1:20">
      <c r="A737" s="2" t="s">
        <v>301</v>
      </c>
      <c r="B737" s="2" t="s">
        <v>533</v>
      </c>
      <c r="C737" s="2" t="s">
        <v>433</v>
      </c>
      <c r="D737" s="2" t="s">
        <v>435</v>
      </c>
      <c r="E737" s="59">
        <v>23</v>
      </c>
      <c r="F737" s="59">
        <v>19</v>
      </c>
      <c r="G737" s="59">
        <v>23</v>
      </c>
      <c r="H737" s="59">
        <v>0</v>
      </c>
      <c r="I737" s="123">
        <v>4250</v>
      </c>
      <c r="J737" s="68">
        <v>1760</v>
      </c>
      <c r="K737" s="50">
        <f t="shared" si="153"/>
        <v>0.41411764705882353</v>
      </c>
      <c r="L737" s="68">
        <v>4457</v>
      </c>
      <c r="M737" s="63">
        <v>137</v>
      </c>
      <c r="N737" s="111">
        <f t="shared" si="155"/>
        <v>4273</v>
      </c>
      <c r="O737" s="64">
        <f t="shared" si="154"/>
        <v>4480</v>
      </c>
      <c r="P737" s="65">
        <f t="shared" si="152"/>
        <v>137</v>
      </c>
      <c r="Q737" s="66">
        <f t="shared" si="156"/>
        <v>3.0580357142857142E-2</v>
      </c>
      <c r="R737" s="59">
        <v>67</v>
      </c>
      <c r="S737" s="64">
        <f t="shared" si="157"/>
        <v>4340</v>
      </c>
      <c r="T737" s="67">
        <f t="shared" si="158"/>
        <v>1.5764705882352941E-2</v>
      </c>
    </row>
    <row r="738" spans="1:20">
      <c r="A738" s="2" t="s">
        <v>301</v>
      </c>
      <c r="B738" s="2" t="s">
        <v>528</v>
      </c>
      <c r="C738" s="2" t="s">
        <v>436</v>
      </c>
      <c r="D738" s="2" t="s">
        <v>438</v>
      </c>
      <c r="E738" s="59">
        <v>3</v>
      </c>
      <c r="F738" s="59">
        <v>3</v>
      </c>
      <c r="G738" s="59">
        <v>3</v>
      </c>
      <c r="H738" s="59">
        <v>0</v>
      </c>
      <c r="I738" s="123">
        <v>14315</v>
      </c>
      <c r="J738" s="68">
        <v>7074</v>
      </c>
      <c r="K738" s="50">
        <f t="shared" si="153"/>
        <v>0.49416695773663988</v>
      </c>
      <c r="L738" s="68">
        <v>15488</v>
      </c>
      <c r="M738" s="68">
        <v>1086</v>
      </c>
      <c r="N738" s="111">
        <f t="shared" si="155"/>
        <v>14318</v>
      </c>
      <c r="O738" s="64">
        <f t="shared" si="154"/>
        <v>15491</v>
      </c>
      <c r="P738" s="65">
        <f t="shared" si="152"/>
        <v>1086</v>
      </c>
      <c r="Q738" s="66">
        <f t="shared" si="156"/>
        <v>7.0105222387192564E-2</v>
      </c>
      <c r="R738" s="59">
        <v>83</v>
      </c>
      <c r="S738" s="64">
        <f t="shared" si="157"/>
        <v>14401</v>
      </c>
      <c r="T738" s="67">
        <f t="shared" si="158"/>
        <v>5.7981138665735244E-3</v>
      </c>
    </row>
    <row r="739" spans="1:20">
      <c r="A739" s="2" t="s">
        <v>301</v>
      </c>
      <c r="B739" s="2" t="s">
        <v>530</v>
      </c>
      <c r="C739" s="2" t="s">
        <v>440</v>
      </c>
      <c r="D739" s="2" t="s">
        <v>441</v>
      </c>
      <c r="E739" s="59">
        <v>0</v>
      </c>
      <c r="F739" s="59">
        <v>0</v>
      </c>
      <c r="G739" s="59">
        <v>0</v>
      </c>
      <c r="H739" s="59">
        <v>0</v>
      </c>
      <c r="I739" s="122">
        <v>6</v>
      </c>
      <c r="J739" s="63">
        <v>1</v>
      </c>
      <c r="K739" s="50">
        <f t="shared" si="153"/>
        <v>0.16666666666666666</v>
      </c>
      <c r="L739" s="63">
        <v>9</v>
      </c>
      <c r="M739" s="63">
        <v>3</v>
      </c>
      <c r="N739" s="111">
        <f t="shared" si="155"/>
        <v>6</v>
      </c>
      <c r="O739" s="64">
        <f t="shared" si="154"/>
        <v>9</v>
      </c>
      <c r="P739" s="65">
        <f t="shared" si="152"/>
        <v>3</v>
      </c>
      <c r="Q739" s="66">
        <f t="shared" si="156"/>
        <v>0.33333333333333331</v>
      </c>
      <c r="R739" s="59">
        <v>0</v>
      </c>
      <c r="S739" s="64">
        <f t="shared" si="157"/>
        <v>6</v>
      </c>
      <c r="T739" s="67">
        <f t="shared" si="158"/>
        <v>0</v>
      </c>
    </row>
    <row r="740" spans="1:20">
      <c r="A740" s="2" t="s">
        <v>301</v>
      </c>
      <c r="B740" s="2" t="s">
        <v>535</v>
      </c>
      <c r="C740" s="2" t="s">
        <v>442</v>
      </c>
      <c r="D740" s="2" t="s">
        <v>445</v>
      </c>
      <c r="E740" s="59">
        <v>1</v>
      </c>
      <c r="F740" s="59">
        <v>1</v>
      </c>
      <c r="G740" s="59">
        <v>1</v>
      </c>
      <c r="H740" s="59">
        <v>0</v>
      </c>
      <c r="I740" s="122">
        <v>597</v>
      </c>
      <c r="J740" s="63">
        <v>449</v>
      </c>
      <c r="K740" s="50">
        <f t="shared" si="153"/>
        <v>0.75209380234505863</v>
      </c>
      <c r="L740" s="63">
        <v>619</v>
      </c>
      <c r="M740" s="63">
        <v>14</v>
      </c>
      <c r="N740" s="111">
        <f t="shared" si="155"/>
        <v>598</v>
      </c>
      <c r="O740" s="64">
        <f t="shared" si="154"/>
        <v>620</v>
      </c>
      <c r="P740" s="65">
        <f t="shared" si="152"/>
        <v>14</v>
      </c>
      <c r="Q740" s="66">
        <f t="shared" si="156"/>
        <v>2.2580645161290321E-2</v>
      </c>
      <c r="R740" s="59">
        <v>5</v>
      </c>
      <c r="S740" s="64">
        <f t="shared" si="157"/>
        <v>603</v>
      </c>
      <c r="T740" s="67">
        <f t="shared" si="158"/>
        <v>8.3752093802345051E-3</v>
      </c>
    </row>
    <row r="741" spans="1:20">
      <c r="A741" s="2" t="s">
        <v>301</v>
      </c>
      <c r="B741" s="2" t="s">
        <v>535</v>
      </c>
      <c r="C741" s="2" t="s">
        <v>442</v>
      </c>
      <c r="D741" s="2" t="s">
        <v>449</v>
      </c>
      <c r="E741" s="59">
        <v>0</v>
      </c>
      <c r="F741" s="59">
        <v>0</v>
      </c>
      <c r="G741" s="59">
        <v>0</v>
      </c>
      <c r="H741" s="59">
        <v>0</v>
      </c>
      <c r="I741" s="122">
        <v>266</v>
      </c>
      <c r="J741" s="63">
        <v>122</v>
      </c>
      <c r="K741" s="50">
        <f t="shared" si="153"/>
        <v>0.45864661654135336</v>
      </c>
      <c r="L741" s="63">
        <v>269</v>
      </c>
      <c r="M741" s="63">
        <v>0</v>
      </c>
      <c r="N741" s="111">
        <f t="shared" ref="N741:N804" si="159">IF(SUM(E741,I741)&gt;0,SUM(E741,I741),"")</f>
        <v>266</v>
      </c>
      <c r="O741" s="64">
        <f t="shared" si="154"/>
        <v>269</v>
      </c>
      <c r="P741" s="65" t="str">
        <f t="shared" si="152"/>
        <v/>
      </c>
      <c r="Q741" s="66"/>
      <c r="R741" s="59">
        <v>1</v>
      </c>
      <c r="S741" s="64">
        <f t="shared" si="157"/>
        <v>267</v>
      </c>
      <c r="T741" s="67">
        <f t="shared" si="158"/>
        <v>3.7593984962406013E-3</v>
      </c>
    </row>
    <row r="742" spans="1:20">
      <c r="A742" s="2" t="s">
        <v>301</v>
      </c>
      <c r="B742" s="2" t="s">
        <v>535</v>
      </c>
      <c r="C742" s="2" t="s">
        <v>442</v>
      </c>
      <c r="D742" s="2" t="s">
        <v>451</v>
      </c>
      <c r="E742" s="59">
        <v>1</v>
      </c>
      <c r="F742" s="59">
        <v>1</v>
      </c>
      <c r="G742" s="59">
        <v>1</v>
      </c>
      <c r="H742" s="59">
        <v>0</v>
      </c>
      <c r="I742" s="123">
        <v>1572</v>
      </c>
      <c r="J742" s="63">
        <v>454</v>
      </c>
      <c r="K742" s="50">
        <f t="shared" si="153"/>
        <v>0.28880407124681934</v>
      </c>
      <c r="L742" s="68">
        <v>1583</v>
      </c>
      <c r="M742" s="63">
        <v>8</v>
      </c>
      <c r="N742" s="111">
        <f t="shared" si="159"/>
        <v>1573</v>
      </c>
      <c r="O742" s="64">
        <f t="shared" si="154"/>
        <v>1584</v>
      </c>
      <c r="P742" s="65">
        <f t="shared" si="152"/>
        <v>8</v>
      </c>
      <c r="Q742" s="66">
        <f t="shared" si="156"/>
        <v>5.0505050505050509E-3</v>
      </c>
      <c r="R742" s="59">
        <v>3</v>
      </c>
      <c r="S742" s="64">
        <f t="shared" si="157"/>
        <v>1576</v>
      </c>
      <c r="T742" s="67">
        <f t="shared" si="158"/>
        <v>1.9083969465648854E-3</v>
      </c>
    </row>
    <row r="743" spans="1:20">
      <c r="A743" s="2" t="s">
        <v>301</v>
      </c>
      <c r="B743" s="2" t="s">
        <v>535</v>
      </c>
      <c r="C743" s="2" t="s">
        <v>442</v>
      </c>
      <c r="D743" s="2" t="s">
        <v>452</v>
      </c>
      <c r="E743" s="59">
        <v>0</v>
      </c>
      <c r="F743" s="59">
        <v>0</v>
      </c>
      <c r="G743" s="59">
        <v>0</v>
      </c>
      <c r="H743" s="59">
        <v>0</v>
      </c>
      <c r="I743" s="122">
        <v>515</v>
      </c>
      <c r="J743" s="63">
        <v>412</v>
      </c>
      <c r="K743" s="50">
        <f t="shared" si="153"/>
        <v>0.8</v>
      </c>
      <c r="L743" s="63">
        <v>527</v>
      </c>
      <c r="M743" s="63">
        <v>7</v>
      </c>
      <c r="N743" s="111">
        <f t="shared" si="159"/>
        <v>515</v>
      </c>
      <c r="O743" s="64">
        <f t="shared" si="154"/>
        <v>527</v>
      </c>
      <c r="P743" s="65">
        <f t="shared" si="152"/>
        <v>7</v>
      </c>
      <c r="Q743" s="66">
        <f t="shared" si="156"/>
        <v>1.3282732447817837E-2</v>
      </c>
      <c r="R743" s="59">
        <v>5</v>
      </c>
      <c r="S743" s="64">
        <f t="shared" si="157"/>
        <v>520</v>
      </c>
      <c r="T743" s="67">
        <f t="shared" si="158"/>
        <v>9.7087378640776691E-3</v>
      </c>
    </row>
    <row r="744" spans="1:20">
      <c r="A744" s="2" t="s">
        <v>301</v>
      </c>
      <c r="B744" s="2" t="s">
        <v>535</v>
      </c>
      <c r="C744" s="2" t="s">
        <v>442</v>
      </c>
      <c r="D744" s="2" t="s">
        <v>454</v>
      </c>
      <c r="E744" s="59">
        <v>1</v>
      </c>
      <c r="F744" s="59">
        <v>1</v>
      </c>
      <c r="G744" s="59">
        <v>1</v>
      </c>
      <c r="H744" s="59">
        <v>0</v>
      </c>
      <c r="I744" s="123">
        <v>2528</v>
      </c>
      <c r="J744" s="68">
        <v>2094</v>
      </c>
      <c r="K744" s="50">
        <f t="shared" si="153"/>
        <v>0.82832278481012656</v>
      </c>
      <c r="L744" s="68">
        <v>2783</v>
      </c>
      <c r="M744" s="63">
        <v>221</v>
      </c>
      <c r="N744" s="111">
        <f t="shared" si="159"/>
        <v>2529</v>
      </c>
      <c r="O744" s="64">
        <f t="shared" si="154"/>
        <v>2784</v>
      </c>
      <c r="P744" s="65">
        <f t="shared" si="152"/>
        <v>221</v>
      </c>
      <c r="Q744" s="66">
        <f t="shared" si="156"/>
        <v>7.9382183908045981E-2</v>
      </c>
      <c r="R744" s="59">
        <v>25</v>
      </c>
      <c r="S744" s="64">
        <f t="shared" si="157"/>
        <v>2554</v>
      </c>
      <c r="T744" s="67">
        <f t="shared" si="158"/>
        <v>9.8892405063291146E-3</v>
      </c>
    </row>
    <row r="745" spans="1:20">
      <c r="A745" s="2" t="s">
        <v>301</v>
      </c>
      <c r="B745" s="2" t="s">
        <v>530</v>
      </c>
      <c r="C745" s="2" t="s">
        <v>459</v>
      </c>
      <c r="D745" s="2" t="s">
        <v>460</v>
      </c>
      <c r="E745" s="59">
        <v>0</v>
      </c>
      <c r="F745" s="59">
        <v>0</v>
      </c>
      <c r="G745" s="59">
        <v>0</v>
      </c>
      <c r="H745" s="59">
        <v>0</v>
      </c>
      <c r="I745" s="122">
        <v>32</v>
      </c>
      <c r="J745" s="63">
        <v>24</v>
      </c>
      <c r="K745" s="50">
        <f t="shared" si="153"/>
        <v>0.75</v>
      </c>
      <c r="L745" s="63">
        <v>33</v>
      </c>
      <c r="M745" s="63">
        <v>1</v>
      </c>
      <c r="N745" s="111">
        <f t="shared" si="159"/>
        <v>32</v>
      </c>
      <c r="O745" s="64">
        <f t="shared" si="154"/>
        <v>33</v>
      </c>
      <c r="P745" s="65">
        <f t="shared" si="152"/>
        <v>1</v>
      </c>
      <c r="Q745" s="66">
        <f t="shared" si="156"/>
        <v>3.0303030303030304E-2</v>
      </c>
      <c r="R745" s="59">
        <v>0</v>
      </c>
      <c r="S745" s="64">
        <f t="shared" si="157"/>
        <v>32</v>
      </c>
      <c r="T745" s="67">
        <f t="shared" si="158"/>
        <v>0</v>
      </c>
    </row>
    <row r="746" spans="1:20">
      <c r="A746" s="2" t="s">
        <v>301</v>
      </c>
      <c r="B746" s="2" t="s">
        <v>534</v>
      </c>
      <c r="C746" s="2" t="s">
        <v>461</v>
      </c>
      <c r="D746" s="2" t="s">
        <v>462</v>
      </c>
      <c r="E746" s="59">
        <v>0</v>
      </c>
      <c r="F746" s="59">
        <v>0</v>
      </c>
      <c r="G746" s="59">
        <v>0</v>
      </c>
      <c r="H746" s="59">
        <v>0</v>
      </c>
      <c r="I746" s="123">
        <v>1370</v>
      </c>
      <c r="J746" s="63">
        <v>470</v>
      </c>
      <c r="K746" s="50">
        <f t="shared" si="153"/>
        <v>0.34306569343065696</v>
      </c>
      <c r="L746" s="68">
        <v>1456</v>
      </c>
      <c r="M746" s="63">
        <v>37</v>
      </c>
      <c r="N746" s="111">
        <f t="shared" si="159"/>
        <v>1370</v>
      </c>
      <c r="O746" s="64">
        <f t="shared" si="154"/>
        <v>1456</v>
      </c>
      <c r="P746" s="65">
        <f t="shared" si="152"/>
        <v>37</v>
      </c>
      <c r="Q746" s="66">
        <f t="shared" si="156"/>
        <v>2.5412087912087912E-2</v>
      </c>
      <c r="R746" s="59">
        <v>49</v>
      </c>
      <c r="S746" s="64">
        <f t="shared" ref="S746:S751" si="160">IF(N746="",IF(R746&gt;0,SUM(R746),""),IF(SUM(R746)&gt;0,SUM(N746+R746),N746))</f>
        <v>1419</v>
      </c>
      <c r="T746" s="67">
        <f t="shared" ref="T746:T751" si="161">IF((I746)&gt;0,R746/(I746),"")</f>
        <v>3.576642335766423E-2</v>
      </c>
    </row>
    <row r="747" spans="1:20">
      <c r="A747" s="2" t="s">
        <v>301</v>
      </c>
      <c r="B747" s="2" t="s">
        <v>534</v>
      </c>
      <c r="C747" s="2" t="s">
        <v>461</v>
      </c>
      <c r="D747" s="2" t="s">
        <v>463</v>
      </c>
      <c r="E747" s="59">
        <v>0</v>
      </c>
      <c r="F747" s="59">
        <v>0</v>
      </c>
      <c r="G747" s="59">
        <v>0</v>
      </c>
      <c r="H747" s="59">
        <v>0</v>
      </c>
      <c r="I747" s="123">
        <v>2723</v>
      </c>
      <c r="J747" s="63">
        <v>798</v>
      </c>
      <c r="K747" s="50">
        <f t="shared" si="153"/>
        <v>0.29305912596401029</v>
      </c>
      <c r="L747" s="68">
        <v>2873</v>
      </c>
      <c r="M747" s="63">
        <v>120</v>
      </c>
      <c r="N747" s="111">
        <f t="shared" si="159"/>
        <v>2723</v>
      </c>
      <c r="O747" s="64">
        <f t="shared" si="154"/>
        <v>2873</v>
      </c>
      <c r="P747" s="65">
        <f t="shared" si="152"/>
        <v>120</v>
      </c>
      <c r="Q747" s="66">
        <f t="shared" si="156"/>
        <v>4.1768186564566656E-2</v>
      </c>
      <c r="R747" s="59">
        <v>29</v>
      </c>
      <c r="S747" s="64">
        <f t="shared" si="160"/>
        <v>2752</v>
      </c>
      <c r="T747" s="67">
        <f t="shared" si="161"/>
        <v>1.0650018362100624E-2</v>
      </c>
    </row>
    <row r="748" spans="1:20">
      <c r="A748" s="2" t="s">
        <v>301</v>
      </c>
      <c r="B748" s="2" t="s">
        <v>533</v>
      </c>
      <c r="C748" s="2" t="s">
        <v>464</v>
      </c>
      <c r="D748" s="2" t="s">
        <v>465</v>
      </c>
      <c r="E748" s="59">
        <v>0</v>
      </c>
      <c r="F748" s="59">
        <v>0</v>
      </c>
      <c r="G748" s="59">
        <v>0</v>
      </c>
      <c r="H748" s="59">
        <v>0</v>
      </c>
      <c r="I748" s="122">
        <v>49</v>
      </c>
      <c r="J748" s="63">
        <v>11</v>
      </c>
      <c r="K748" s="50">
        <f t="shared" si="153"/>
        <v>0.22448979591836735</v>
      </c>
      <c r="L748" s="63">
        <v>91</v>
      </c>
      <c r="M748" s="63">
        <v>19</v>
      </c>
      <c r="N748" s="111">
        <f t="shared" si="159"/>
        <v>49</v>
      </c>
      <c r="O748" s="64">
        <f t="shared" si="154"/>
        <v>91</v>
      </c>
      <c r="P748" s="65">
        <f t="shared" si="152"/>
        <v>19</v>
      </c>
      <c r="Q748" s="66">
        <f>IF(O748&lt;&gt;0,P748/O748,"")</f>
        <v>0.2087912087912088</v>
      </c>
      <c r="R748" s="59">
        <v>14</v>
      </c>
      <c r="S748" s="64">
        <f t="shared" si="160"/>
        <v>63</v>
      </c>
      <c r="T748" s="67">
        <f t="shared" si="161"/>
        <v>0.2857142857142857</v>
      </c>
    </row>
    <row r="749" spans="1:20">
      <c r="A749" s="2" t="s">
        <v>301</v>
      </c>
      <c r="B749" s="2" t="s">
        <v>529</v>
      </c>
      <c r="C749" s="2" t="s">
        <v>466</v>
      </c>
      <c r="D749" s="2" t="s">
        <v>467</v>
      </c>
      <c r="E749" s="59">
        <v>5</v>
      </c>
      <c r="F749" s="59">
        <v>4</v>
      </c>
      <c r="G749" s="59">
        <v>5</v>
      </c>
      <c r="H749" s="59">
        <v>0</v>
      </c>
      <c r="I749" s="122">
        <v>525</v>
      </c>
      <c r="J749" s="63">
        <v>511</v>
      </c>
      <c r="K749" s="50">
        <f t="shared" si="153"/>
        <v>0.97333333333333338</v>
      </c>
      <c r="L749" s="63">
        <v>537</v>
      </c>
      <c r="M749" s="63">
        <v>12</v>
      </c>
      <c r="N749" s="111">
        <f t="shared" si="159"/>
        <v>530</v>
      </c>
      <c r="O749" s="64">
        <f t="shared" si="154"/>
        <v>542</v>
      </c>
      <c r="P749" s="65">
        <f t="shared" si="152"/>
        <v>12</v>
      </c>
      <c r="Q749" s="66">
        <f>IF(O749&lt;&gt;0,P749/O749,"")</f>
        <v>2.2140221402214021E-2</v>
      </c>
      <c r="R749" s="59">
        <v>0</v>
      </c>
      <c r="S749" s="64">
        <f t="shared" si="160"/>
        <v>530</v>
      </c>
      <c r="T749" s="67">
        <f t="shared" si="161"/>
        <v>0</v>
      </c>
    </row>
    <row r="750" spans="1:20">
      <c r="A750" s="2" t="s">
        <v>301</v>
      </c>
      <c r="B750" s="2" t="s">
        <v>529</v>
      </c>
      <c r="C750" s="2" t="s">
        <v>468</v>
      </c>
      <c r="D750" s="2" t="s">
        <v>469</v>
      </c>
      <c r="E750" s="59">
        <v>0</v>
      </c>
      <c r="F750" s="59">
        <v>0</v>
      </c>
      <c r="G750" s="59">
        <v>0</v>
      </c>
      <c r="H750" s="59">
        <v>0</v>
      </c>
      <c r="I750" s="122">
        <v>364</v>
      </c>
      <c r="J750" s="63">
        <v>363</v>
      </c>
      <c r="K750" s="50">
        <f t="shared" si="153"/>
        <v>0.99725274725274726</v>
      </c>
      <c r="L750" s="63">
        <v>366</v>
      </c>
      <c r="M750" s="63">
        <v>2</v>
      </c>
      <c r="N750" s="111">
        <f t="shared" si="159"/>
        <v>364</v>
      </c>
      <c r="O750" s="64">
        <f t="shared" si="154"/>
        <v>366</v>
      </c>
      <c r="P750" s="65">
        <f t="shared" si="152"/>
        <v>2</v>
      </c>
      <c r="Q750" s="66">
        <f>IF(O750&lt;&gt;0,P750/O750,"")</f>
        <v>5.4644808743169399E-3</v>
      </c>
      <c r="R750" s="59">
        <v>0</v>
      </c>
      <c r="S750" s="64">
        <f t="shared" si="160"/>
        <v>364</v>
      </c>
      <c r="T750" s="67">
        <f t="shared" si="161"/>
        <v>0</v>
      </c>
    </row>
    <row r="751" spans="1:20">
      <c r="A751" s="2" t="s">
        <v>168</v>
      </c>
      <c r="B751" s="2" t="s">
        <v>534</v>
      </c>
      <c r="C751" s="2" t="s">
        <v>11</v>
      </c>
      <c r="D751" s="2" t="s">
        <v>12</v>
      </c>
      <c r="E751" s="64">
        <v>9</v>
      </c>
      <c r="F751" s="64"/>
      <c r="G751" s="64">
        <v>13</v>
      </c>
      <c r="H751" s="64">
        <v>4</v>
      </c>
      <c r="I751" s="123">
        <v>2065</v>
      </c>
      <c r="J751" s="24">
        <v>35</v>
      </c>
      <c r="K751" s="50">
        <f>J751/I751</f>
        <v>1.6949152542372881E-2</v>
      </c>
      <c r="L751" s="68">
        <v>3488</v>
      </c>
      <c r="M751" s="68">
        <v>1423</v>
      </c>
      <c r="N751" s="111">
        <f t="shared" si="159"/>
        <v>2074</v>
      </c>
      <c r="O751" s="64">
        <f t="shared" si="154"/>
        <v>3501</v>
      </c>
      <c r="P751" s="65">
        <f t="shared" si="152"/>
        <v>1427</v>
      </c>
      <c r="Q751" s="66">
        <f>IF(O751&lt;&gt;0,P751/O751,"")</f>
        <v>0.40759782919165954</v>
      </c>
      <c r="R751" s="64">
        <v>179</v>
      </c>
      <c r="S751" s="64">
        <f t="shared" si="160"/>
        <v>2253</v>
      </c>
      <c r="T751" s="67">
        <f t="shared" si="161"/>
        <v>8.6682808716707027E-2</v>
      </c>
    </row>
    <row r="752" spans="1:20">
      <c r="A752" s="2" t="s">
        <v>168</v>
      </c>
      <c r="B752" s="2" t="s">
        <v>526</v>
      </c>
      <c r="C752" s="2" t="s">
        <v>13</v>
      </c>
      <c r="D752" s="2" t="s">
        <v>16</v>
      </c>
      <c r="E752" s="64">
        <v>0</v>
      </c>
      <c r="F752" s="64"/>
      <c r="G752" s="64">
        <v>0</v>
      </c>
      <c r="H752" s="64">
        <v>0</v>
      </c>
      <c r="I752" s="123">
        <v>85</v>
      </c>
      <c r="J752" s="24">
        <v>18</v>
      </c>
      <c r="K752" s="50">
        <f t="shared" ref="K752:K815" si="162">J752/I752</f>
        <v>0.21176470588235294</v>
      </c>
      <c r="L752" s="68">
        <v>117</v>
      </c>
      <c r="M752" s="68">
        <v>32</v>
      </c>
      <c r="N752" s="111">
        <f t="shared" si="159"/>
        <v>85</v>
      </c>
      <c r="O752" s="64">
        <f t="shared" si="154"/>
        <v>117</v>
      </c>
      <c r="P752" s="65">
        <f t="shared" si="152"/>
        <v>32</v>
      </c>
      <c r="Q752" s="66">
        <f t="shared" ref="Q752:Q815" si="163">IF(O752&lt;&gt;0,P752/O752,"")</f>
        <v>0.27350427350427353</v>
      </c>
      <c r="R752" s="64">
        <v>10</v>
      </c>
      <c r="S752" s="64">
        <f t="shared" ref="S752:S815" si="164">IF(N752="",IF(R752&gt;0,SUM(R752),""),IF(SUM(R752)&gt;0,SUM(N752+R752),N752))</f>
        <v>95</v>
      </c>
      <c r="T752" s="67">
        <f t="shared" ref="T752:T815" si="165">IF((I752)&gt;0,R752/(I752),"")</f>
        <v>0.11764705882352941</v>
      </c>
    </row>
    <row r="753" spans="1:20">
      <c r="A753" s="2" t="s">
        <v>168</v>
      </c>
      <c r="B753" s="2" t="s">
        <v>527</v>
      </c>
      <c r="C753" s="2" t="s">
        <v>17</v>
      </c>
      <c r="D753" s="2" t="s">
        <v>19</v>
      </c>
      <c r="E753" s="64">
        <v>1</v>
      </c>
      <c r="F753" s="64"/>
      <c r="G753" s="64">
        <v>1</v>
      </c>
      <c r="H753" s="64">
        <v>0</v>
      </c>
      <c r="I753" s="123">
        <v>3314</v>
      </c>
      <c r="J753" s="24">
        <v>598</v>
      </c>
      <c r="K753" s="50">
        <f t="shared" si="162"/>
        <v>0.18044659022329512</v>
      </c>
      <c r="L753" s="68">
        <v>5130</v>
      </c>
      <c r="M753" s="68">
        <v>1816</v>
      </c>
      <c r="N753" s="111">
        <f t="shared" si="159"/>
        <v>3315</v>
      </c>
      <c r="O753" s="64">
        <f t="shared" si="154"/>
        <v>5131</v>
      </c>
      <c r="P753" s="65">
        <f t="shared" si="152"/>
        <v>1816</v>
      </c>
      <c r="Q753" s="66">
        <f t="shared" si="163"/>
        <v>0.35392710972519975</v>
      </c>
      <c r="R753" s="64">
        <v>40</v>
      </c>
      <c r="S753" s="64">
        <f t="shared" si="164"/>
        <v>3355</v>
      </c>
      <c r="T753" s="67">
        <f t="shared" si="165"/>
        <v>1.2070006035003017E-2</v>
      </c>
    </row>
    <row r="754" spans="1:20">
      <c r="A754" s="2" t="s">
        <v>168</v>
      </c>
      <c r="B754" s="2" t="s">
        <v>529</v>
      </c>
      <c r="C754" s="2" t="s">
        <v>23</v>
      </c>
      <c r="D754" s="2" t="s">
        <v>25</v>
      </c>
      <c r="E754" s="64">
        <v>4</v>
      </c>
      <c r="F754" s="64"/>
      <c r="G754" s="64">
        <v>5</v>
      </c>
      <c r="H754" s="64">
        <v>1</v>
      </c>
      <c r="I754" s="123">
        <v>1526</v>
      </c>
      <c r="J754" s="24">
        <v>2</v>
      </c>
      <c r="K754" s="50">
        <f t="shared" si="162"/>
        <v>1.3106159895150721E-3</v>
      </c>
      <c r="L754" s="68">
        <v>2158</v>
      </c>
      <c r="M754" s="68">
        <v>632</v>
      </c>
      <c r="N754" s="111">
        <f t="shared" si="159"/>
        <v>1530</v>
      </c>
      <c r="O754" s="64">
        <f t="shared" si="154"/>
        <v>2163</v>
      </c>
      <c r="P754" s="65">
        <f t="shared" si="152"/>
        <v>633</v>
      </c>
      <c r="Q754" s="66">
        <f t="shared" si="163"/>
        <v>0.29264909847434117</v>
      </c>
      <c r="R754" s="64">
        <v>0</v>
      </c>
      <c r="S754" s="64">
        <f t="shared" si="164"/>
        <v>1530</v>
      </c>
      <c r="T754" s="67">
        <f t="shared" si="165"/>
        <v>0</v>
      </c>
    </row>
    <row r="755" spans="1:20">
      <c r="A755" s="2" t="s">
        <v>168</v>
      </c>
      <c r="B755" s="2" t="s">
        <v>530</v>
      </c>
      <c r="C755" s="2" t="s">
        <v>26</v>
      </c>
      <c r="D755" s="2" t="s">
        <v>28</v>
      </c>
      <c r="E755" s="64">
        <v>8</v>
      </c>
      <c r="F755" s="64"/>
      <c r="G755" s="64">
        <v>8</v>
      </c>
      <c r="H755" s="64">
        <v>0</v>
      </c>
      <c r="I755" s="123">
        <v>116</v>
      </c>
      <c r="J755" s="24">
        <v>1</v>
      </c>
      <c r="K755" s="50">
        <f t="shared" si="162"/>
        <v>8.6206896551724137E-3</v>
      </c>
      <c r="L755" s="68">
        <v>129</v>
      </c>
      <c r="M755" s="68">
        <v>13</v>
      </c>
      <c r="N755" s="111">
        <f t="shared" si="159"/>
        <v>124</v>
      </c>
      <c r="O755" s="64">
        <f t="shared" si="154"/>
        <v>137</v>
      </c>
      <c r="P755" s="65">
        <f t="shared" si="152"/>
        <v>13</v>
      </c>
      <c r="Q755" s="66">
        <f t="shared" si="163"/>
        <v>9.4890510948905105E-2</v>
      </c>
      <c r="R755" s="64">
        <v>4</v>
      </c>
      <c r="S755" s="64">
        <f t="shared" si="164"/>
        <v>128</v>
      </c>
      <c r="T755" s="67">
        <f t="shared" si="165"/>
        <v>3.4482758620689655E-2</v>
      </c>
    </row>
    <row r="756" spans="1:20">
      <c r="A756" s="2" t="s">
        <v>168</v>
      </c>
      <c r="B756" s="2" t="s">
        <v>531</v>
      </c>
      <c r="C756" s="2" t="s">
        <v>32</v>
      </c>
      <c r="D756" s="2" t="s">
        <v>33</v>
      </c>
      <c r="E756" s="64">
        <v>1</v>
      </c>
      <c r="F756" s="64"/>
      <c r="G756" s="64">
        <v>1</v>
      </c>
      <c r="H756" s="64">
        <v>0</v>
      </c>
      <c r="I756" s="123">
        <v>11100</v>
      </c>
      <c r="J756" s="24">
        <v>1353</v>
      </c>
      <c r="K756" s="50">
        <f t="shared" si="162"/>
        <v>0.1218918918918919</v>
      </c>
      <c r="L756" s="68">
        <v>11943</v>
      </c>
      <c r="M756" s="68">
        <v>843</v>
      </c>
      <c r="N756" s="111">
        <f t="shared" si="159"/>
        <v>11101</v>
      </c>
      <c r="O756" s="64">
        <f t="shared" si="154"/>
        <v>11944</v>
      </c>
      <c r="P756" s="65">
        <f t="shared" si="152"/>
        <v>843</v>
      </c>
      <c r="Q756" s="66">
        <f t="shared" si="163"/>
        <v>7.057937039517749E-2</v>
      </c>
      <c r="R756" s="64">
        <v>4</v>
      </c>
      <c r="S756" s="64">
        <f t="shared" si="164"/>
        <v>11105</v>
      </c>
      <c r="T756" s="67">
        <f t="shared" si="165"/>
        <v>3.6036036036036037E-4</v>
      </c>
    </row>
    <row r="757" spans="1:20">
      <c r="A757" s="2" t="s">
        <v>168</v>
      </c>
      <c r="B757" s="2" t="s">
        <v>532</v>
      </c>
      <c r="C757" s="2" t="s">
        <v>34</v>
      </c>
      <c r="D757" s="2" t="s">
        <v>36</v>
      </c>
      <c r="E757" s="64">
        <v>0</v>
      </c>
      <c r="F757" s="64"/>
      <c r="G757" s="64">
        <v>0</v>
      </c>
      <c r="H757" s="64">
        <v>0</v>
      </c>
      <c r="I757" s="123">
        <v>105</v>
      </c>
      <c r="J757" s="24">
        <v>2</v>
      </c>
      <c r="K757" s="50">
        <f t="shared" si="162"/>
        <v>1.9047619047619049E-2</v>
      </c>
      <c r="L757" s="68">
        <v>109</v>
      </c>
      <c r="M757" s="68">
        <v>4</v>
      </c>
      <c r="N757" s="111">
        <f t="shared" si="159"/>
        <v>105</v>
      </c>
      <c r="O757" s="64">
        <f t="shared" si="154"/>
        <v>109</v>
      </c>
      <c r="P757" s="65">
        <f t="shared" si="152"/>
        <v>4</v>
      </c>
      <c r="Q757" s="66">
        <f t="shared" si="163"/>
        <v>3.669724770642202E-2</v>
      </c>
      <c r="R757" s="64">
        <v>0</v>
      </c>
      <c r="S757" s="64">
        <f t="shared" si="164"/>
        <v>105</v>
      </c>
      <c r="T757" s="67">
        <f t="shared" si="165"/>
        <v>0</v>
      </c>
    </row>
    <row r="758" spans="1:20">
      <c r="A758" s="2" t="s">
        <v>168</v>
      </c>
      <c r="B758" s="2" t="s">
        <v>532</v>
      </c>
      <c r="C758" s="2" t="s">
        <v>34</v>
      </c>
      <c r="D758" s="2" t="s">
        <v>37</v>
      </c>
      <c r="E758" s="64">
        <v>1</v>
      </c>
      <c r="F758" s="64"/>
      <c r="G758" s="64">
        <v>1</v>
      </c>
      <c r="H758" s="64">
        <v>0</v>
      </c>
      <c r="I758" s="123">
        <v>658</v>
      </c>
      <c r="J758" s="24">
        <v>41</v>
      </c>
      <c r="K758" s="50">
        <f t="shared" si="162"/>
        <v>6.231003039513678E-2</v>
      </c>
      <c r="L758" s="68">
        <v>698</v>
      </c>
      <c r="M758" s="68">
        <v>40</v>
      </c>
      <c r="N758" s="111">
        <f t="shared" si="159"/>
        <v>659</v>
      </c>
      <c r="O758" s="64">
        <f t="shared" si="154"/>
        <v>699</v>
      </c>
      <c r="P758" s="65">
        <f t="shared" si="152"/>
        <v>40</v>
      </c>
      <c r="Q758" s="66">
        <f t="shared" si="163"/>
        <v>5.7224606580829757E-2</v>
      </c>
      <c r="R758" s="64">
        <v>0</v>
      </c>
      <c r="S758" s="64">
        <f t="shared" si="164"/>
        <v>659</v>
      </c>
      <c r="T758" s="67">
        <f t="shared" si="165"/>
        <v>0</v>
      </c>
    </row>
    <row r="759" spans="1:20">
      <c r="A759" s="2" t="s">
        <v>168</v>
      </c>
      <c r="B759" s="2" t="s">
        <v>532</v>
      </c>
      <c r="C759" s="2" t="s">
        <v>34</v>
      </c>
      <c r="D759" s="2" t="s">
        <v>39</v>
      </c>
      <c r="E759" s="64">
        <v>3</v>
      </c>
      <c r="F759" s="64"/>
      <c r="G759" s="64">
        <v>3</v>
      </c>
      <c r="H759" s="64">
        <v>0</v>
      </c>
      <c r="I759" s="123">
        <v>666</v>
      </c>
      <c r="J759" s="24">
        <v>26</v>
      </c>
      <c r="K759" s="50">
        <f t="shared" si="162"/>
        <v>3.903903903903904E-2</v>
      </c>
      <c r="L759" s="68">
        <v>702</v>
      </c>
      <c r="M759" s="68">
        <v>36</v>
      </c>
      <c r="N759" s="111">
        <f t="shared" si="159"/>
        <v>669</v>
      </c>
      <c r="O759" s="64">
        <f t="shared" si="154"/>
        <v>705</v>
      </c>
      <c r="P759" s="65">
        <f t="shared" si="152"/>
        <v>36</v>
      </c>
      <c r="Q759" s="66">
        <f t="shared" si="163"/>
        <v>5.106382978723404E-2</v>
      </c>
      <c r="R759" s="64">
        <v>0</v>
      </c>
      <c r="S759" s="64">
        <f t="shared" si="164"/>
        <v>669</v>
      </c>
      <c r="T759" s="67">
        <f t="shared" si="165"/>
        <v>0</v>
      </c>
    </row>
    <row r="760" spans="1:20">
      <c r="A760" s="2" t="s">
        <v>168</v>
      </c>
      <c r="B760" s="2" t="s">
        <v>528</v>
      </c>
      <c r="C760" s="2" t="s">
        <v>40</v>
      </c>
      <c r="D760" s="2" t="s">
        <v>41</v>
      </c>
      <c r="E760" s="64">
        <v>2</v>
      </c>
      <c r="F760" s="64"/>
      <c r="G760" s="64">
        <v>2</v>
      </c>
      <c r="H760" s="64">
        <v>0</v>
      </c>
      <c r="I760" s="123">
        <v>14</v>
      </c>
      <c r="J760" s="24">
        <v>0</v>
      </c>
      <c r="K760" s="50">
        <f t="shared" si="162"/>
        <v>0</v>
      </c>
      <c r="L760" s="68">
        <v>19</v>
      </c>
      <c r="M760" s="68">
        <v>5</v>
      </c>
      <c r="N760" s="111">
        <f t="shared" si="159"/>
        <v>16</v>
      </c>
      <c r="O760" s="64">
        <f t="shared" si="154"/>
        <v>21</v>
      </c>
      <c r="P760" s="65">
        <f t="shared" si="152"/>
        <v>5</v>
      </c>
      <c r="Q760" s="66">
        <f t="shared" si="163"/>
        <v>0.23809523809523808</v>
      </c>
      <c r="R760" s="64">
        <v>6</v>
      </c>
      <c r="S760" s="64">
        <f t="shared" si="164"/>
        <v>22</v>
      </c>
      <c r="T760" s="67">
        <f t="shared" si="165"/>
        <v>0.42857142857142855</v>
      </c>
    </row>
    <row r="761" spans="1:20">
      <c r="A761" s="2" t="s">
        <v>168</v>
      </c>
      <c r="B761" s="2" t="s">
        <v>531</v>
      </c>
      <c r="C761" s="2" t="s">
        <v>42</v>
      </c>
      <c r="D761" s="2" t="s">
        <v>43</v>
      </c>
      <c r="E761" s="64">
        <v>0</v>
      </c>
      <c r="F761" s="64"/>
      <c r="G761" s="64">
        <v>0</v>
      </c>
      <c r="H761" s="64">
        <v>0</v>
      </c>
      <c r="I761" s="123">
        <v>11404</v>
      </c>
      <c r="J761" s="24">
        <v>2009</v>
      </c>
      <c r="K761" s="50">
        <f t="shared" si="162"/>
        <v>0.17616625745352507</v>
      </c>
      <c r="L761" s="68">
        <v>11924</v>
      </c>
      <c r="M761" s="68">
        <v>520</v>
      </c>
      <c r="N761" s="111">
        <f t="shared" si="159"/>
        <v>11404</v>
      </c>
      <c r="O761" s="64">
        <f t="shared" si="154"/>
        <v>11924</v>
      </c>
      <c r="P761" s="65">
        <f t="shared" si="152"/>
        <v>520</v>
      </c>
      <c r="Q761" s="66">
        <f t="shared" si="163"/>
        <v>4.3609527004360951E-2</v>
      </c>
      <c r="R761" s="64">
        <v>7</v>
      </c>
      <c r="S761" s="64">
        <f t="shared" si="164"/>
        <v>11411</v>
      </c>
      <c r="T761" s="67">
        <f t="shared" si="165"/>
        <v>6.1381971238162053E-4</v>
      </c>
    </row>
    <row r="762" spans="1:20">
      <c r="A762" s="2" t="s">
        <v>168</v>
      </c>
      <c r="B762" s="2" t="s">
        <v>533</v>
      </c>
      <c r="C762" s="2" t="s">
        <v>44</v>
      </c>
      <c r="D762" s="2" t="s">
        <v>45</v>
      </c>
      <c r="E762" s="64">
        <v>8</v>
      </c>
      <c r="F762" s="64"/>
      <c r="G762" s="64">
        <v>8</v>
      </c>
      <c r="H762" s="64">
        <v>0</v>
      </c>
      <c r="I762" s="123">
        <v>5782</v>
      </c>
      <c r="J762" s="24">
        <v>2314</v>
      </c>
      <c r="K762" s="50">
        <f t="shared" si="162"/>
        <v>0.40020754064337599</v>
      </c>
      <c r="L762" s="68">
        <v>5952</v>
      </c>
      <c r="M762" s="68">
        <v>170</v>
      </c>
      <c r="N762" s="111">
        <f t="shared" si="159"/>
        <v>5790</v>
      </c>
      <c r="O762" s="64">
        <f t="shared" si="154"/>
        <v>5960</v>
      </c>
      <c r="P762" s="65">
        <f t="shared" si="152"/>
        <v>170</v>
      </c>
      <c r="Q762" s="66">
        <f t="shared" si="163"/>
        <v>2.8523489932885907E-2</v>
      </c>
      <c r="R762" s="64">
        <v>71</v>
      </c>
      <c r="S762" s="64">
        <f t="shared" si="164"/>
        <v>5861</v>
      </c>
      <c r="T762" s="67">
        <f t="shared" si="165"/>
        <v>1.2279488066413005E-2</v>
      </c>
    </row>
    <row r="763" spans="1:20">
      <c r="A763" s="2" t="s">
        <v>168</v>
      </c>
      <c r="B763" s="2" t="s">
        <v>534</v>
      </c>
      <c r="C763" s="2" t="s">
        <v>46</v>
      </c>
      <c r="D763" s="2" t="s">
        <v>47</v>
      </c>
      <c r="E763" s="64">
        <v>13</v>
      </c>
      <c r="F763" s="64"/>
      <c r="G763" s="64">
        <v>14</v>
      </c>
      <c r="H763" s="64">
        <v>1</v>
      </c>
      <c r="I763" s="123">
        <v>2631</v>
      </c>
      <c r="J763" s="24">
        <v>374</v>
      </c>
      <c r="K763" s="50">
        <f t="shared" si="162"/>
        <v>0.14215127328012162</v>
      </c>
      <c r="L763" s="68">
        <v>2979</v>
      </c>
      <c r="M763" s="68">
        <v>348</v>
      </c>
      <c r="N763" s="111">
        <f t="shared" si="159"/>
        <v>2644</v>
      </c>
      <c r="O763" s="64">
        <f t="shared" si="154"/>
        <v>2993</v>
      </c>
      <c r="P763" s="65">
        <f t="shared" si="152"/>
        <v>349</v>
      </c>
      <c r="Q763" s="66">
        <f t="shared" si="163"/>
        <v>0.11660541262946876</v>
      </c>
      <c r="R763" s="64">
        <v>12</v>
      </c>
      <c r="S763" s="64">
        <f t="shared" si="164"/>
        <v>2656</v>
      </c>
      <c r="T763" s="67">
        <f t="shared" si="165"/>
        <v>4.5610034207525657E-3</v>
      </c>
    </row>
    <row r="764" spans="1:20">
      <c r="A764" s="2" t="s">
        <v>168</v>
      </c>
      <c r="B764" s="2" t="s">
        <v>531</v>
      </c>
      <c r="C764" s="2" t="s">
        <v>48</v>
      </c>
      <c r="D764" s="2" t="s">
        <v>50</v>
      </c>
      <c r="E764" s="64">
        <v>0</v>
      </c>
      <c r="F764" s="64"/>
      <c r="G764" s="64">
        <v>0</v>
      </c>
      <c r="H764" s="64">
        <v>0</v>
      </c>
      <c r="I764" s="123">
        <v>69516</v>
      </c>
      <c r="J764" s="24">
        <v>5438</v>
      </c>
      <c r="K764" s="50">
        <f t="shared" si="162"/>
        <v>7.8226595316186198E-2</v>
      </c>
      <c r="L764" s="68">
        <v>69968</v>
      </c>
      <c r="M764" s="68">
        <v>452</v>
      </c>
      <c r="N764" s="111">
        <f t="shared" si="159"/>
        <v>69516</v>
      </c>
      <c r="O764" s="64">
        <f t="shared" si="154"/>
        <v>69968</v>
      </c>
      <c r="P764" s="65">
        <f t="shared" si="152"/>
        <v>452</v>
      </c>
      <c r="Q764" s="66">
        <f t="shared" si="163"/>
        <v>6.4600960439057855E-3</v>
      </c>
      <c r="R764" s="64">
        <v>40</v>
      </c>
      <c r="S764" s="64">
        <f t="shared" si="164"/>
        <v>69556</v>
      </c>
      <c r="T764" s="67">
        <f t="shared" si="165"/>
        <v>5.7540710052362046E-4</v>
      </c>
    </row>
    <row r="765" spans="1:20">
      <c r="A765" s="2" t="s">
        <v>168</v>
      </c>
      <c r="B765" s="2" t="s">
        <v>528</v>
      </c>
      <c r="C765" s="2" t="s">
        <v>53</v>
      </c>
      <c r="D765" s="2" t="s">
        <v>54</v>
      </c>
      <c r="E765" s="64">
        <v>0</v>
      </c>
      <c r="F765" s="64"/>
      <c r="G765" s="64">
        <v>0</v>
      </c>
      <c r="H765" s="64">
        <v>0</v>
      </c>
      <c r="I765" s="123">
        <v>5</v>
      </c>
      <c r="J765" s="24">
        <v>0</v>
      </c>
      <c r="K765" s="50">
        <f t="shared" si="162"/>
        <v>0</v>
      </c>
      <c r="L765" s="68">
        <v>7</v>
      </c>
      <c r="M765" s="68">
        <v>2</v>
      </c>
      <c r="N765" s="111">
        <f t="shared" si="159"/>
        <v>5</v>
      </c>
      <c r="O765" s="64">
        <f t="shared" si="154"/>
        <v>7</v>
      </c>
      <c r="P765" s="65">
        <f t="shared" si="152"/>
        <v>2</v>
      </c>
      <c r="Q765" s="66">
        <f t="shared" si="163"/>
        <v>0.2857142857142857</v>
      </c>
      <c r="R765" s="64">
        <v>11</v>
      </c>
      <c r="S765" s="64">
        <f t="shared" si="164"/>
        <v>16</v>
      </c>
      <c r="T765" s="67">
        <f t="shared" si="165"/>
        <v>2.2000000000000002</v>
      </c>
    </row>
    <row r="766" spans="1:20">
      <c r="A766" s="2" t="s">
        <v>168</v>
      </c>
      <c r="B766" s="2" t="s">
        <v>529</v>
      </c>
      <c r="C766" s="2" t="s">
        <v>55</v>
      </c>
      <c r="D766" s="2" t="s">
        <v>56</v>
      </c>
      <c r="E766" s="64">
        <v>0</v>
      </c>
      <c r="F766" s="64"/>
      <c r="G766" s="64">
        <v>1</v>
      </c>
      <c r="H766" s="64">
        <v>1</v>
      </c>
      <c r="I766" s="123">
        <v>717</v>
      </c>
      <c r="J766" s="24">
        <v>38</v>
      </c>
      <c r="K766" s="50">
        <f t="shared" si="162"/>
        <v>5.2998605299860529E-2</v>
      </c>
      <c r="L766" s="68">
        <v>856</v>
      </c>
      <c r="M766" s="68">
        <v>139</v>
      </c>
      <c r="N766" s="111">
        <f t="shared" si="159"/>
        <v>717</v>
      </c>
      <c r="O766" s="64">
        <f t="shared" si="154"/>
        <v>857</v>
      </c>
      <c r="P766" s="65">
        <f t="shared" si="152"/>
        <v>140</v>
      </c>
      <c r="Q766" s="66">
        <f t="shared" si="163"/>
        <v>0.1633605600933489</v>
      </c>
      <c r="R766" s="64">
        <v>3</v>
      </c>
      <c r="S766" s="64">
        <f t="shared" si="164"/>
        <v>720</v>
      </c>
      <c r="T766" s="67">
        <f t="shared" si="165"/>
        <v>4.1841004184100415E-3</v>
      </c>
    </row>
    <row r="767" spans="1:20">
      <c r="A767" s="2" t="s">
        <v>168</v>
      </c>
      <c r="B767" s="2" t="s">
        <v>530</v>
      </c>
      <c r="C767" s="2" t="s">
        <v>57</v>
      </c>
      <c r="D767" s="2" t="s">
        <v>58</v>
      </c>
      <c r="E767" s="64">
        <v>2</v>
      </c>
      <c r="F767" s="64"/>
      <c r="G767" s="64">
        <v>3</v>
      </c>
      <c r="H767" s="64">
        <v>1</v>
      </c>
      <c r="I767" s="123">
        <v>1064</v>
      </c>
      <c r="J767" s="24">
        <v>46</v>
      </c>
      <c r="K767" s="50">
        <f t="shared" si="162"/>
        <v>4.3233082706766915E-2</v>
      </c>
      <c r="L767" s="68">
        <v>1134</v>
      </c>
      <c r="M767" s="68">
        <v>70</v>
      </c>
      <c r="N767" s="111">
        <f t="shared" si="159"/>
        <v>1066</v>
      </c>
      <c r="O767" s="64">
        <f t="shared" si="154"/>
        <v>1137</v>
      </c>
      <c r="P767" s="65">
        <f t="shared" si="152"/>
        <v>71</v>
      </c>
      <c r="Q767" s="66">
        <f t="shared" si="163"/>
        <v>6.2445030782761653E-2</v>
      </c>
      <c r="R767" s="64">
        <v>4</v>
      </c>
      <c r="S767" s="64">
        <f t="shared" si="164"/>
        <v>1070</v>
      </c>
      <c r="T767" s="67">
        <f t="shared" si="165"/>
        <v>3.7593984962406013E-3</v>
      </c>
    </row>
    <row r="768" spans="1:20">
      <c r="A768" s="2" t="s">
        <v>168</v>
      </c>
      <c r="B768" s="2" t="s">
        <v>526</v>
      </c>
      <c r="C768" s="2" t="s">
        <v>60</v>
      </c>
      <c r="D768" s="2" t="s">
        <v>61</v>
      </c>
      <c r="E768" s="64">
        <v>0</v>
      </c>
      <c r="F768" s="64"/>
      <c r="G768" s="64">
        <v>0</v>
      </c>
      <c r="H768" s="64">
        <v>0</v>
      </c>
      <c r="I768" s="123">
        <v>212</v>
      </c>
      <c r="J768" s="24">
        <v>7</v>
      </c>
      <c r="K768" s="50">
        <f t="shared" si="162"/>
        <v>3.3018867924528301E-2</v>
      </c>
      <c r="L768" s="68">
        <v>225</v>
      </c>
      <c r="M768" s="68">
        <v>13</v>
      </c>
      <c r="N768" s="111">
        <f t="shared" si="159"/>
        <v>212</v>
      </c>
      <c r="O768" s="64">
        <f t="shared" si="154"/>
        <v>225</v>
      </c>
      <c r="P768" s="65">
        <f t="shared" si="152"/>
        <v>13</v>
      </c>
      <c r="Q768" s="66">
        <f t="shared" si="163"/>
        <v>5.7777777777777775E-2</v>
      </c>
      <c r="R768" s="64">
        <v>2</v>
      </c>
      <c r="S768" s="64">
        <f t="shared" si="164"/>
        <v>214</v>
      </c>
      <c r="T768" s="67">
        <f t="shared" si="165"/>
        <v>9.433962264150943E-3</v>
      </c>
    </row>
    <row r="769" spans="1:20">
      <c r="A769" s="2" t="s">
        <v>168</v>
      </c>
      <c r="B769" s="2" t="s">
        <v>529</v>
      </c>
      <c r="C769" s="2" t="s">
        <v>62</v>
      </c>
      <c r="D769" s="2" t="s">
        <v>63</v>
      </c>
      <c r="E769" s="64">
        <v>8</v>
      </c>
      <c r="F769" s="64"/>
      <c r="G769" s="64">
        <v>8</v>
      </c>
      <c r="H769" s="64">
        <v>0</v>
      </c>
      <c r="I769" s="123">
        <v>721</v>
      </c>
      <c r="J769" s="24">
        <v>51</v>
      </c>
      <c r="K769" s="50">
        <f t="shared" si="162"/>
        <v>7.0735090152565877E-2</v>
      </c>
      <c r="L769" s="68">
        <v>762</v>
      </c>
      <c r="M769" s="68">
        <v>41</v>
      </c>
      <c r="N769" s="111">
        <f t="shared" si="159"/>
        <v>729</v>
      </c>
      <c r="O769" s="64">
        <f t="shared" si="154"/>
        <v>770</v>
      </c>
      <c r="P769" s="65">
        <f t="shared" si="152"/>
        <v>41</v>
      </c>
      <c r="Q769" s="66">
        <f t="shared" si="163"/>
        <v>5.3246753246753244E-2</v>
      </c>
      <c r="R769" s="64">
        <v>0</v>
      </c>
      <c r="S769" s="64">
        <f t="shared" si="164"/>
        <v>729</v>
      </c>
      <c r="T769" s="67">
        <f t="shared" si="165"/>
        <v>0</v>
      </c>
    </row>
    <row r="770" spans="1:20">
      <c r="A770" s="2" t="s">
        <v>168</v>
      </c>
      <c r="B770" s="2" t="s">
        <v>530</v>
      </c>
      <c r="C770" s="2" t="s">
        <v>64</v>
      </c>
      <c r="D770" s="2" t="s">
        <v>66</v>
      </c>
      <c r="E770" s="64">
        <v>0</v>
      </c>
      <c r="F770" s="64"/>
      <c r="G770" s="64">
        <v>0</v>
      </c>
      <c r="H770" s="64">
        <v>0</v>
      </c>
      <c r="I770" s="123">
        <v>21</v>
      </c>
      <c r="J770" s="24">
        <v>0</v>
      </c>
      <c r="K770" s="50">
        <f t="shared" si="162"/>
        <v>0</v>
      </c>
      <c r="L770" s="68">
        <v>22</v>
      </c>
      <c r="M770" s="68">
        <v>1</v>
      </c>
      <c r="N770" s="111">
        <f t="shared" si="159"/>
        <v>21</v>
      </c>
      <c r="O770" s="64">
        <f t="shared" si="154"/>
        <v>22</v>
      </c>
      <c r="P770" s="65">
        <f t="shared" si="152"/>
        <v>1</v>
      </c>
      <c r="Q770" s="66">
        <f t="shared" si="163"/>
        <v>4.5454545454545456E-2</v>
      </c>
      <c r="R770" s="64">
        <v>0</v>
      </c>
      <c r="S770" s="64">
        <f t="shared" si="164"/>
        <v>21</v>
      </c>
      <c r="T770" s="67">
        <f t="shared" si="165"/>
        <v>0</v>
      </c>
    </row>
    <row r="771" spans="1:20">
      <c r="A771" s="2" t="s">
        <v>168</v>
      </c>
      <c r="B771" s="2" t="s">
        <v>530</v>
      </c>
      <c r="C771" s="2" t="s">
        <v>64</v>
      </c>
      <c r="D771" s="2" t="s">
        <v>68</v>
      </c>
      <c r="E771" s="64">
        <v>0</v>
      </c>
      <c r="F771" s="64"/>
      <c r="G771" s="64">
        <v>0</v>
      </c>
      <c r="H771" s="64">
        <v>0</v>
      </c>
      <c r="I771" s="123">
        <v>10</v>
      </c>
      <c r="J771" s="24">
        <v>0</v>
      </c>
      <c r="K771" s="50">
        <f t="shared" si="162"/>
        <v>0</v>
      </c>
      <c r="L771" s="68">
        <v>10</v>
      </c>
      <c r="M771" s="68">
        <v>0</v>
      </c>
      <c r="N771" s="111">
        <f t="shared" si="159"/>
        <v>10</v>
      </c>
      <c r="O771" s="64">
        <f t="shared" si="154"/>
        <v>10</v>
      </c>
      <c r="P771" s="65" t="str">
        <f t="shared" si="152"/>
        <v/>
      </c>
      <c r="Q771" s="66"/>
      <c r="R771" s="64">
        <v>12</v>
      </c>
      <c r="S771" s="64">
        <f t="shared" si="164"/>
        <v>22</v>
      </c>
      <c r="T771" s="67">
        <f t="shared" si="165"/>
        <v>1.2</v>
      </c>
    </row>
    <row r="772" spans="1:20">
      <c r="A772" s="2" t="s">
        <v>168</v>
      </c>
      <c r="B772" s="2" t="s">
        <v>530</v>
      </c>
      <c r="C772" s="2" t="s">
        <v>64</v>
      </c>
      <c r="D772" s="2" t="s">
        <v>69</v>
      </c>
      <c r="E772" s="64">
        <v>2</v>
      </c>
      <c r="F772" s="64"/>
      <c r="G772" s="64">
        <v>2</v>
      </c>
      <c r="H772" s="64">
        <v>0</v>
      </c>
      <c r="I772" s="123">
        <v>27</v>
      </c>
      <c r="J772" s="24">
        <v>0</v>
      </c>
      <c r="K772" s="50">
        <f t="shared" si="162"/>
        <v>0</v>
      </c>
      <c r="L772" s="68">
        <v>28</v>
      </c>
      <c r="M772" s="68">
        <v>1</v>
      </c>
      <c r="N772" s="111">
        <f t="shared" si="159"/>
        <v>29</v>
      </c>
      <c r="O772" s="64">
        <f t="shared" si="154"/>
        <v>30</v>
      </c>
      <c r="P772" s="65">
        <f t="shared" si="152"/>
        <v>1</v>
      </c>
      <c r="Q772" s="66">
        <f t="shared" si="163"/>
        <v>3.3333333333333333E-2</v>
      </c>
      <c r="R772" s="64">
        <v>2</v>
      </c>
      <c r="S772" s="64">
        <f t="shared" si="164"/>
        <v>31</v>
      </c>
      <c r="T772" s="67">
        <f t="shared" si="165"/>
        <v>7.407407407407407E-2</v>
      </c>
    </row>
    <row r="773" spans="1:20">
      <c r="A773" s="2" t="s">
        <v>168</v>
      </c>
      <c r="B773" s="2" t="s">
        <v>530</v>
      </c>
      <c r="C773" s="2" t="s">
        <v>64</v>
      </c>
      <c r="D773" s="2" t="s">
        <v>70</v>
      </c>
      <c r="E773" s="64">
        <v>2</v>
      </c>
      <c r="F773" s="64"/>
      <c r="G773" s="64">
        <v>3</v>
      </c>
      <c r="H773" s="64">
        <v>1</v>
      </c>
      <c r="I773" s="123">
        <v>64</v>
      </c>
      <c r="J773" s="24">
        <v>2</v>
      </c>
      <c r="K773" s="50">
        <f t="shared" si="162"/>
        <v>3.125E-2</v>
      </c>
      <c r="L773" s="68">
        <v>75</v>
      </c>
      <c r="M773" s="68">
        <v>11</v>
      </c>
      <c r="N773" s="111">
        <f t="shared" si="159"/>
        <v>66</v>
      </c>
      <c r="O773" s="64">
        <f t="shared" si="154"/>
        <v>78</v>
      </c>
      <c r="P773" s="65">
        <f t="shared" si="152"/>
        <v>12</v>
      </c>
      <c r="Q773" s="66">
        <f t="shared" si="163"/>
        <v>0.15384615384615385</v>
      </c>
      <c r="R773" s="64">
        <v>0</v>
      </c>
      <c r="S773" s="64">
        <f t="shared" si="164"/>
        <v>66</v>
      </c>
      <c r="T773" s="67">
        <f t="shared" si="165"/>
        <v>0</v>
      </c>
    </row>
    <row r="774" spans="1:20">
      <c r="A774" s="2" t="s">
        <v>168</v>
      </c>
      <c r="B774" s="2" t="s">
        <v>530</v>
      </c>
      <c r="C774" s="2" t="s">
        <v>64</v>
      </c>
      <c r="D774" s="2" t="s">
        <v>71</v>
      </c>
      <c r="E774" s="64">
        <v>24</v>
      </c>
      <c r="F774" s="64"/>
      <c r="G774" s="64">
        <v>30</v>
      </c>
      <c r="H774" s="64">
        <v>6</v>
      </c>
      <c r="I774" s="123">
        <v>161</v>
      </c>
      <c r="J774" s="24">
        <v>28</v>
      </c>
      <c r="K774" s="50">
        <f t="shared" si="162"/>
        <v>0.17391304347826086</v>
      </c>
      <c r="L774" s="68">
        <v>193</v>
      </c>
      <c r="M774" s="68">
        <v>32</v>
      </c>
      <c r="N774" s="111">
        <f t="shared" si="159"/>
        <v>185</v>
      </c>
      <c r="O774" s="64">
        <f t="shared" si="154"/>
        <v>223</v>
      </c>
      <c r="P774" s="65">
        <f t="shared" si="152"/>
        <v>38</v>
      </c>
      <c r="Q774" s="66">
        <f t="shared" si="163"/>
        <v>0.17040358744394618</v>
      </c>
      <c r="R774" s="64">
        <v>9</v>
      </c>
      <c r="S774" s="64">
        <f t="shared" si="164"/>
        <v>194</v>
      </c>
      <c r="T774" s="67">
        <f t="shared" si="165"/>
        <v>5.5900621118012424E-2</v>
      </c>
    </row>
    <row r="775" spans="1:20">
      <c r="A775" s="2" t="s">
        <v>168</v>
      </c>
      <c r="B775" s="2" t="s">
        <v>528</v>
      </c>
      <c r="C775" s="2" t="s">
        <v>75</v>
      </c>
      <c r="D775" s="2" t="s">
        <v>77</v>
      </c>
      <c r="E775" s="64">
        <v>0</v>
      </c>
      <c r="F775" s="64"/>
      <c r="G775" s="64">
        <v>0</v>
      </c>
      <c r="H775" s="64">
        <v>0</v>
      </c>
      <c r="I775" s="123">
        <v>523</v>
      </c>
      <c r="J775" s="24">
        <v>63</v>
      </c>
      <c r="K775" s="50">
        <f t="shared" si="162"/>
        <v>0.12045889101338432</v>
      </c>
      <c r="L775" s="68">
        <v>548</v>
      </c>
      <c r="M775" s="68">
        <v>25</v>
      </c>
      <c r="N775" s="111">
        <f t="shared" si="159"/>
        <v>523</v>
      </c>
      <c r="O775" s="64">
        <f t="shared" si="154"/>
        <v>548</v>
      </c>
      <c r="P775" s="65">
        <f t="shared" si="154"/>
        <v>25</v>
      </c>
      <c r="Q775" s="66">
        <f t="shared" si="163"/>
        <v>4.5620437956204379E-2</v>
      </c>
      <c r="R775" s="64">
        <v>1</v>
      </c>
      <c r="S775" s="64">
        <f t="shared" si="164"/>
        <v>524</v>
      </c>
      <c r="T775" s="67">
        <f t="shared" si="165"/>
        <v>1.9120458891013384E-3</v>
      </c>
    </row>
    <row r="776" spans="1:20">
      <c r="A776" s="2" t="s">
        <v>168</v>
      </c>
      <c r="B776" s="2" t="s">
        <v>529</v>
      </c>
      <c r="C776" s="2" t="s">
        <v>78</v>
      </c>
      <c r="D776" s="2" t="s">
        <v>79</v>
      </c>
      <c r="E776" s="64">
        <v>0</v>
      </c>
      <c r="F776" s="64"/>
      <c r="G776" s="64">
        <v>0</v>
      </c>
      <c r="H776" s="64">
        <v>0</v>
      </c>
      <c r="I776" s="123">
        <v>805</v>
      </c>
      <c r="J776" s="24">
        <v>0</v>
      </c>
      <c r="K776" s="50">
        <f t="shared" si="162"/>
        <v>0</v>
      </c>
      <c r="L776" s="68">
        <v>1125</v>
      </c>
      <c r="M776" s="68">
        <v>320</v>
      </c>
      <c r="N776" s="111">
        <f t="shared" si="159"/>
        <v>805</v>
      </c>
      <c r="O776" s="64">
        <f t="shared" si="154"/>
        <v>1125</v>
      </c>
      <c r="P776" s="65">
        <f t="shared" si="154"/>
        <v>320</v>
      </c>
      <c r="Q776" s="66">
        <f t="shared" si="163"/>
        <v>0.28444444444444444</v>
      </c>
      <c r="R776" s="64">
        <v>1</v>
      </c>
      <c r="S776" s="64">
        <f t="shared" si="164"/>
        <v>806</v>
      </c>
      <c r="T776" s="67">
        <f t="shared" si="165"/>
        <v>1.2422360248447205E-3</v>
      </c>
    </row>
    <row r="777" spans="1:20">
      <c r="A777" s="2" t="s">
        <v>168</v>
      </c>
      <c r="B777" s="2" t="s">
        <v>534</v>
      </c>
      <c r="C777" s="2" t="s">
        <v>82</v>
      </c>
      <c r="D777" s="2" t="s">
        <v>83</v>
      </c>
      <c r="E777" s="64">
        <v>0</v>
      </c>
      <c r="F777" s="64"/>
      <c r="G777" s="64">
        <v>0</v>
      </c>
      <c r="H777" s="64">
        <v>0</v>
      </c>
      <c r="I777" s="123">
        <v>1004</v>
      </c>
      <c r="J777" s="24">
        <v>36</v>
      </c>
      <c r="K777" s="50">
        <f t="shared" si="162"/>
        <v>3.5856573705179286E-2</v>
      </c>
      <c r="L777" s="68">
        <v>1098</v>
      </c>
      <c r="M777" s="68">
        <v>94</v>
      </c>
      <c r="N777" s="111">
        <f t="shared" si="159"/>
        <v>1004</v>
      </c>
      <c r="O777" s="64">
        <f t="shared" si="154"/>
        <v>1098</v>
      </c>
      <c r="P777" s="65">
        <f t="shared" si="154"/>
        <v>94</v>
      </c>
      <c r="Q777" s="66">
        <f t="shared" si="163"/>
        <v>8.5610200364298727E-2</v>
      </c>
      <c r="R777" s="64">
        <v>1</v>
      </c>
      <c r="S777" s="64">
        <f t="shared" si="164"/>
        <v>1005</v>
      </c>
      <c r="T777" s="67">
        <f t="shared" si="165"/>
        <v>9.9601593625498006E-4</v>
      </c>
    </row>
    <row r="778" spans="1:20">
      <c r="A778" s="2" t="s">
        <v>168</v>
      </c>
      <c r="B778" s="2" t="s">
        <v>529</v>
      </c>
      <c r="C778" s="2" t="s">
        <v>84</v>
      </c>
      <c r="D778" s="2" t="s">
        <v>86</v>
      </c>
      <c r="E778" s="64">
        <v>0</v>
      </c>
      <c r="F778" s="64"/>
      <c r="G778" s="64">
        <v>1</v>
      </c>
      <c r="H778" s="64">
        <v>1</v>
      </c>
      <c r="I778" s="123">
        <v>3029</v>
      </c>
      <c r="J778" s="24">
        <v>234</v>
      </c>
      <c r="K778" s="50">
        <f t="shared" si="162"/>
        <v>7.7253218884120178E-2</v>
      </c>
      <c r="L778" s="68">
        <v>4202</v>
      </c>
      <c r="M778" s="68">
        <v>1173</v>
      </c>
      <c r="N778" s="111">
        <f t="shared" si="159"/>
        <v>3029</v>
      </c>
      <c r="O778" s="64">
        <f t="shared" si="154"/>
        <v>4203</v>
      </c>
      <c r="P778" s="65">
        <f t="shared" si="154"/>
        <v>1174</v>
      </c>
      <c r="Q778" s="66">
        <f t="shared" si="163"/>
        <v>0.2793242921722579</v>
      </c>
      <c r="R778" s="64">
        <v>2</v>
      </c>
      <c r="S778" s="64">
        <f t="shared" si="164"/>
        <v>3031</v>
      </c>
      <c r="T778" s="67">
        <f t="shared" si="165"/>
        <v>6.6028392208649722E-4</v>
      </c>
    </row>
    <row r="779" spans="1:20">
      <c r="A779" s="2" t="s">
        <v>168</v>
      </c>
      <c r="B779" s="2" t="s">
        <v>535</v>
      </c>
      <c r="C779" s="2" t="s">
        <v>87</v>
      </c>
      <c r="D779" s="2" t="s">
        <v>89</v>
      </c>
      <c r="E779" s="64">
        <v>30</v>
      </c>
      <c r="F779" s="64"/>
      <c r="G779" s="64">
        <v>30</v>
      </c>
      <c r="H779" s="64">
        <v>0</v>
      </c>
      <c r="I779" s="123">
        <v>653</v>
      </c>
      <c r="J779" s="24">
        <v>0</v>
      </c>
      <c r="K779" s="50">
        <f t="shared" si="162"/>
        <v>0</v>
      </c>
      <c r="L779" s="68">
        <v>685</v>
      </c>
      <c r="M779" s="68">
        <v>32</v>
      </c>
      <c r="N779" s="111">
        <f t="shared" si="159"/>
        <v>683</v>
      </c>
      <c r="O779" s="64">
        <f t="shared" si="154"/>
        <v>715</v>
      </c>
      <c r="P779" s="65">
        <f t="shared" si="154"/>
        <v>32</v>
      </c>
      <c r="Q779" s="66">
        <f t="shared" si="163"/>
        <v>4.4755244755244755E-2</v>
      </c>
      <c r="R779" s="64">
        <v>2</v>
      </c>
      <c r="S779" s="64">
        <f t="shared" si="164"/>
        <v>685</v>
      </c>
      <c r="T779" s="67">
        <f t="shared" si="165"/>
        <v>3.0627871362940277E-3</v>
      </c>
    </row>
    <row r="780" spans="1:20">
      <c r="A780" s="2" t="s">
        <v>168</v>
      </c>
      <c r="B780" s="2" t="s">
        <v>535</v>
      </c>
      <c r="C780" s="2" t="s">
        <v>87</v>
      </c>
      <c r="D780" s="2" t="s">
        <v>90</v>
      </c>
      <c r="E780" s="64">
        <v>20</v>
      </c>
      <c r="F780" s="64"/>
      <c r="G780" s="64">
        <v>20</v>
      </c>
      <c r="H780" s="64">
        <v>0</v>
      </c>
      <c r="I780" s="123">
        <v>1059</v>
      </c>
      <c r="J780" s="24">
        <v>174</v>
      </c>
      <c r="K780" s="50">
        <f t="shared" si="162"/>
        <v>0.1643059490084986</v>
      </c>
      <c r="L780" s="68">
        <v>1097</v>
      </c>
      <c r="M780" s="68">
        <v>38</v>
      </c>
      <c r="N780" s="111">
        <f t="shared" si="159"/>
        <v>1079</v>
      </c>
      <c r="O780" s="64">
        <f t="shared" si="154"/>
        <v>1117</v>
      </c>
      <c r="P780" s="65">
        <f t="shared" si="154"/>
        <v>38</v>
      </c>
      <c r="Q780" s="66">
        <f t="shared" si="163"/>
        <v>3.4019695613249773E-2</v>
      </c>
      <c r="R780" s="64">
        <v>34</v>
      </c>
      <c r="S780" s="64">
        <f t="shared" si="164"/>
        <v>1113</v>
      </c>
      <c r="T780" s="67">
        <f t="shared" si="165"/>
        <v>3.2105760151085933E-2</v>
      </c>
    </row>
    <row r="781" spans="1:20">
      <c r="A781" s="2" t="s">
        <v>168</v>
      </c>
      <c r="B781" s="2" t="s">
        <v>535</v>
      </c>
      <c r="C781" s="2" t="s">
        <v>87</v>
      </c>
      <c r="D781" s="2" t="s">
        <v>91</v>
      </c>
      <c r="E781" s="64">
        <v>24</v>
      </c>
      <c r="F781" s="64"/>
      <c r="G781" s="64">
        <v>25</v>
      </c>
      <c r="H781" s="64">
        <v>1</v>
      </c>
      <c r="I781" s="123">
        <v>956</v>
      </c>
      <c r="J781" s="24">
        <v>71</v>
      </c>
      <c r="K781" s="50">
        <f t="shared" si="162"/>
        <v>7.4267782426778242E-2</v>
      </c>
      <c r="L781" s="68">
        <v>969</v>
      </c>
      <c r="M781" s="68">
        <v>13</v>
      </c>
      <c r="N781" s="111">
        <f t="shared" si="159"/>
        <v>980</v>
      </c>
      <c r="O781" s="64">
        <f t="shared" ref="O781:P809" si="166">IF(SUM(G781,L781)&gt;0,SUM(G781,L781),"")</f>
        <v>994</v>
      </c>
      <c r="P781" s="65">
        <f t="shared" si="166"/>
        <v>14</v>
      </c>
      <c r="Q781" s="66">
        <f t="shared" si="163"/>
        <v>1.4084507042253521E-2</v>
      </c>
      <c r="R781" s="64">
        <v>8</v>
      </c>
      <c r="S781" s="64">
        <f t="shared" si="164"/>
        <v>988</v>
      </c>
      <c r="T781" s="67">
        <f t="shared" si="165"/>
        <v>8.368200836820083E-3</v>
      </c>
    </row>
    <row r="782" spans="1:20">
      <c r="A782" s="2" t="s">
        <v>168</v>
      </c>
      <c r="B782" s="2" t="s">
        <v>530</v>
      </c>
      <c r="C782" s="2" t="s">
        <v>98</v>
      </c>
      <c r="D782" s="2" t="s">
        <v>99</v>
      </c>
      <c r="E782" s="64">
        <v>14</v>
      </c>
      <c r="F782" s="64"/>
      <c r="G782" s="64">
        <v>14</v>
      </c>
      <c r="H782" s="64">
        <v>0</v>
      </c>
      <c r="I782" s="123">
        <v>158</v>
      </c>
      <c r="J782" s="24">
        <v>14</v>
      </c>
      <c r="K782" s="50">
        <f t="shared" si="162"/>
        <v>8.8607594936708861E-2</v>
      </c>
      <c r="L782" s="68">
        <v>169</v>
      </c>
      <c r="M782" s="68">
        <v>11</v>
      </c>
      <c r="N782" s="111">
        <f t="shared" si="159"/>
        <v>172</v>
      </c>
      <c r="O782" s="64">
        <f t="shared" si="166"/>
        <v>183</v>
      </c>
      <c r="P782" s="65">
        <f t="shared" si="166"/>
        <v>11</v>
      </c>
      <c r="Q782" s="66">
        <f t="shared" si="163"/>
        <v>6.0109289617486336E-2</v>
      </c>
      <c r="R782" s="64">
        <v>7</v>
      </c>
      <c r="S782" s="64">
        <f t="shared" si="164"/>
        <v>179</v>
      </c>
      <c r="T782" s="67">
        <f t="shared" si="165"/>
        <v>4.4303797468354431E-2</v>
      </c>
    </row>
    <row r="783" spans="1:20">
      <c r="A783" s="2" t="s">
        <v>168</v>
      </c>
      <c r="B783" s="2" t="s">
        <v>534</v>
      </c>
      <c r="C783" s="2" t="s">
        <v>100</v>
      </c>
      <c r="D783" s="2" t="s">
        <v>101</v>
      </c>
      <c r="E783" s="64">
        <v>3</v>
      </c>
      <c r="F783" s="64"/>
      <c r="G783" s="64">
        <v>3</v>
      </c>
      <c r="H783" s="64">
        <v>0</v>
      </c>
      <c r="I783" s="123">
        <v>87267</v>
      </c>
      <c r="J783" s="24">
        <v>3929</v>
      </c>
      <c r="K783" s="50">
        <f t="shared" si="162"/>
        <v>4.5022746284391582E-2</v>
      </c>
      <c r="L783" s="68">
        <v>89400</v>
      </c>
      <c r="M783" s="68">
        <v>2133</v>
      </c>
      <c r="N783" s="111">
        <f t="shared" si="159"/>
        <v>87270</v>
      </c>
      <c r="O783" s="64">
        <f t="shared" si="166"/>
        <v>89403</v>
      </c>
      <c r="P783" s="65">
        <f t="shared" si="166"/>
        <v>2133</v>
      </c>
      <c r="Q783" s="66">
        <f t="shared" si="163"/>
        <v>2.3858259789939936E-2</v>
      </c>
      <c r="R783" s="64">
        <v>11</v>
      </c>
      <c r="S783" s="64">
        <f t="shared" si="164"/>
        <v>87281</v>
      </c>
      <c r="T783" s="67">
        <f t="shared" si="165"/>
        <v>1.2604993869389346E-4</v>
      </c>
    </row>
    <row r="784" spans="1:20">
      <c r="A784" s="2" t="s">
        <v>168</v>
      </c>
      <c r="B784" s="2" t="s">
        <v>534</v>
      </c>
      <c r="C784" s="2" t="s">
        <v>100</v>
      </c>
      <c r="D784" s="2" t="s">
        <v>102</v>
      </c>
      <c r="E784" s="64">
        <v>0</v>
      </c>
      <c r="F784" s="64"/>
      <c r="G784" s="64">
        <v>0</v>
      </c>
      <c r="H784" s="64">
        <v>0</v>
      </c>
      <c r="I784" s="123">
        <v>7817</v>
      </c>
      <c r="J784" s="24">
        <v>113</v>
      </c>
      <c r="K784" s="50">
        <f t="shared" si="162"/>
        <v>1.4455673532045542E-2</v>
      </c>
      <c r="L784" s="68">
        <v>7970</v>
      </c>
      <c r="M784" s="68">
        <v>153</v>
      </c>
      <c r="N784" s="111">
        <f t="shared" si="159"/>
        <v>7817</v>
      </c>
      <c r="O784" s="64">
        <f t="shared" si="166"/>
        <v>7970</v>
      </c>
      <c r="P784" s="65">
        <f t="shared" si="166"/>
        <v>153</v>
      </c>
      <c r="Q784" s="66">
        <f t="shared" si="163"/>
        <v>1.9196988707653701E-2</v>
      </c>
      <c r="R784" s="64">
        <v>30</v>
      </c>
      <c r="S784" s="64">
        <f t="shared" si="164"/>
        <v>7847</v>
      </c>
      <c r="T784" s="67">
        <f t="shared" si="165"/>
        <v>3.837789433286427E-3</v>
      </c>
    </row>
    <row r="785" spans="1:20">
      <c r="A785" s="2" t="s">
        <v>168</v>
      </c>
      <c r="B785" s="2" t="s">
        <v>534</v>
      </c>
      <c r="C785" s="2" t="s">
        <v>100</v>
      </c>
      <c r="D785" s="2" t="s">
        <v>103</v>
      </c>
      <c r="E785" s="64">
        <v>16</v>
      </c>
      <c r="F785" s="64"/>
      <c r="G785" s="64">
        <v>17</v>
      </c>
      <c r="H785" s="64">
        <v>1</v>
      </c>
      <c r="I785" s="123">
        <v>34189</v>
      </c>
      <c r="J785" s="24">
        <v>1234</v>
      </c>
      <c r="K785" s="50">
        <f t="shared" si="162"/>
        <v>3.609348035917985E-2</v>
      </c>
      <c r="L785" s="68">
        <v>35295</v>
      </c>
      <c r="M785" s="68">
        <v>1106</v>
      </c>
      <c r="N785" s="111">
        <f t="shared" si="159"/>
        <v>34205</v>
      </c>
      <c r="O785" s="64">
        <f t="shared" si="166"/>
        <v>35312</v>
      </c>
      <c r="P785" s="65">
        <f t="shared" si="166"/>
        <v>1107</v>
      </c>
      <c r="Q785" s="66">
        <f t="shared" si="163"/>
        <v>3.1349116447666518E-2</v>
      </c>
      <c r="R785" s="64">
        <v>118</v>
      </c>
      <c r="S785" s="64">
        <f t="shared" si="164"/>
        <v>34323</v>
      </c>
      <c r="T785" s="67">
        <f t="shared" si="165"/>
        <v>3.4514024978794348E-3</v>
      </c>
    </row>
    <row r="786" spans="1:20">
      <c r="A786" s="2" t="s">
        <v>168</v>
      </c>
      <c r="B786" s="2" t="s">
        <v>534</v>
      </c>
      <c r="C786" s="2" t="s">
        <v>100</v>
      </c>
      <c r="D786" s="2" t="s">
        <v>104</v>
      </c>
      <c r="E786" s="64">
        <v>12</v>
      </c>
      <c r="F786" s="64"/>
      <c r="G786" s="64">
        <v>12</v>
      </c>
      <c r="H786" s="64">
        <v>0</v>
      </c>
      <c r="I786" s="123">
        <v>79014</v>
      </c>
      <c r="J786" s="24">
        <v>3140</v>
      </c>
      <c r="K786" s="50">
        <f t="shared" si="162"/>
        <v>3.9739792948085148E-2</v>
      </c>
      <c r="L786" s="68">
        <v>84555</v>
      </c>
      <c r="M786" s="68">
        <v>5541</v>
      </c>
      <c r="N786" s="111">
        <f t="shared" si="159"/>
        <v>79026</v>
      </c>
      <c r="O786" s="64">
        <f t="shared" si="166"/>
        <v>84567</v>
      </c>
      <c r="P786" s="65">
        <f t="shared" si="166"/>
        <v>5541</v>
      </c>
      <c r="Q786" s="66">
        <f t="shared" si="163"/>
        <v>6.5522012132392074E-2</v>
      </c>
      <c r="R786" s="64">
        <v>119</v>
      </c>
      <c r="S786" s="64">
        <f t="shared" si="164"/>
        <v>79145</v>
      </c>
      <c r="T786" s="67">
        <f t="shared" si="165"/>
        <v>1.5060622168223353E-3</v>
      </c>
    </row>
    <row r="787" spans="1:20">
      <c r="A787" s="2" t="s">
        <v>168</v>
      </c>
      <c r="B787" s="2" t="s">
        <v>530</v>
      </c>
      <c r="C787" s="2" t="s">
        <v>106</v>
      </c>
      <c r="D787" s="2" t="s">
        <v>107</v>
      </c>
      <c r="E787" s="64">
        <v>44</v>
      </c>
      <c r="F787" s="64"/>
      <c r="G787" s="64">
        <v>45</v>
      </c>
      <c r="H787" s="64">
        <v>1</v>
      </c>
      <c r="I787" s="123">
        <v>9813</v>
      </c>
      <c r="J787" s="24">
        <v>1270</v>
      </c>
      <c r="K787" s="50">
        <f t="shared" si="162"/>
        <v>0.12942015693467848</v>
      </c>
      <c r="L787" s="68">
        <v>10186</v>
      </c>
      <c r="M787" s="68">
        <v>373</v>
      </c>
      <c r="N787" s="111">
        <f t="shared" si="159"/>
        <v>9857</v>
      </c>
      <c r="O787" s="64">
        <f t="shared" si="166"/>
        <v>10231</v>
      </c>
      <c r="P787" s="65">
        <f t="shared" si="166"/>
        <v>374</v>
      </c>
      <c r="Q787" s="66">
        <f t="shared" si="163"/>
        <v>3.6555566415795132E-2</v>
      </c>
      <c r="R787" s="64">
        <v>3</v>
      </c>
      <c r="S787" s="64">
        <f t="shared" si="164"/>
        <v>9860</v>
      </c>
      <c r="T787" s="67">
        <f t="shared" si="165"/>
        <v>3.057169061449098E-4</v>
      </c>
    </row>
    <row r="788" spans="1:20">
      <c r="A788" s="2" t="s">
        <v>168</v>
      </c>
      <c r="B788" s="2" t="s">
        <v>529</v>
      </c>
      <c r="C788" s="2" t="s">
        <v>114</v>
      </c>
      <c r="D788" s="2" t="s">
        <v>116</v>
      </c>
      <c r="E788" s="64">
        <v>1</v>
      </c>
      <c r="F788" s="64"/>
      <c r="G788" s="64">
        <v>3</v>
      </c>
      <c r="H788" s="64">
        <v>2</v>
      </c>
      <c r="I788" s="123">
        <v>976</v>
      </c>
      <c r="J788" s="24">
        <v>106</v>
      </c>
      <c r="K788" s="50">
        <f t="shared" si="162"/>
        <v>0.10860655737704918</v>
      </c>
      <c r="L788" s="68">
        <v>1635</v>
      </c>
      <c r="M788" s="68">
        <v>659</v>
      </c>
      <c r="N788" s="111">
        <f t="shared" si="159"/>
        <v>977</v>
      </c>
      <c r="O788" s="64">
        <f t="shared" si="166"/>
        <v>1638</v>
      </c>
      <c r="P788" s="65">
        <f t="shared" si="166"/>
        <v>661</v>
      </c>
      <c r="Q788" s="66">
        <f t="shared" si="163"/>
        <v>0.40354090354090355</v>
      </c>
      <c r="R788" s="64">
        <v>9</v>
      </c>
      <c r="S788" s="64">
        <f t="shared" si="164"/>
        <v>986</v>
      </c>
      <c r="T788" s="67">
        <f t="shared" si="165"/>
        <v>9.2213114754098359E-3</v>
      </c>
    </row>
    <row r="789" spans="1:20">
      <c r="A789" s="2" t="s">
        <v>168</v>
      </c>
      <c r="B789" s="2" t="s">
        <v>537</v>
      </c>
      <c r="C789" s="2" t="s">
        <v>117</v>
      </c>
      <c r="D789" s="2" t="s">
        <v>118</v>
      </c>
      <c r="E789" s="64">
        <v>10</v>
      </c>
      <c r="F789" s="64"/>
      <c r="G789" s="64">
        <v>10</v>
      </c>
      <c r="H789" s="64">
        <v>0</v>
      </c>
      <c r="I789" s="123">
        <v>58</v>
      </c>
      <c r="J789" s="24">
        <v>21</v>
      </c>
      <c r="K789" s="50">
        <f t="shared" si="162"/>
        <v>0.36206896551724138</v>
      </c>
      <c r="L789" s="68">
        <v>60</v>
      </c>
      <c r="M789" s="68">
        <v>2</v>
      </c>
      <c r="N789" s="111">
        <f t="shared" si="159"/>
        <v>68</v>
      </c>
      <c r="O789" s="64">
        <f t="shared" si="166"/>
        <v>70</v>
      </c>
      <c r="P789" s="65">
        <f t="shared" si="166"/>
        <v>2</v>
      </c>
      <c r="Q789" s="66">
        <f t="shared" si="163"/>
        <v>2.8571428571428571E-2</v>
      </c>
      <c r="R789" s="64">
        <v>12</v>
      </c>
      <c r="S789" s="64">
        <f t="shared" si="164"/>
        <v>80</v>
      </c>
      <c r="T789" s="67">
        <f t="shared" si="165"/>
        <v>0.20689655172413793</v>
      </c>
    </row>
    <row r="790" spans="1:20">
      <c r="A790" s="2" t="s">
        <v>168</v>
      </c>
      <c r="B790" s="2" t="s">
        <v>529</v>
      </c>
      <c r="C790" s="2" t="s">
        <v>119</v>
      </c>
      <c r="D790" s="2" t="s">
        <v>120</v>
      </c>
      <c r="E790" s="64">
        <v>0</v>
      </c>
      <c r="F790" s="64"/>
      <c r="G790" s="64">
        <v>0</v>
      </c>
      <c r="H790" s="64">
        <v>0</v>
      </c>
      <c r="I790" s="123">
        <v>434</v>
      </c>
      <c r="J790" s="24">
        <v>71</v>
      </c>
      <c r="K790" s="50">
        <f t="shared" si="162"/>
        <v>0.16359447004608296</v>
      </c>
      <c r="L790" s="68">
        <v>615</v>
      </c>
      <c r="M790" s="68">
        <v>181</v>
      </c>
      <c r="N790" s="111">
        <f t="shared" si="159"/>
        <v>434</v>
      </c>
      <c r="O790" s="64">
        <f t="shared" si="166"/>
        <v>615</v>
      </c>
      <c r="P790" s="65">
        <f t="shared" si="166"/>
        <v>181</v>
      </c>
      <c r="Q790" s="66">
        <f t="shared" si="163"/>
        <v>0.2943089430894309</v>
      </c>
      <c r="R790" s="64">
        <v>1</v>
      </c>
      <c r="S790" s="64">
        <f t="shared" si="164"/>
        <v>435</v>
      </c>
      <c r="T790" s="67">
        <f t="shared" si="165"/>
        <v>2.304147465437788E-3</v>
      </c>
    </row>
    <row r="791" spans="1:20">
      <c r="A791" s="2" t="s">
        <v>168</v>
      </c>
      <c r="B791" s="2" t="s">
        <v>526</v>
      </c>
      <c r="C791" s="2" t="s">
        <v>121</v>
      </c>
      <c r="D791" s="2" t="s">
        <v>122</v>
      </c>
      <c r="E791" s="64">
        <v>2</v>
      </c>
      <c r="F791" s="64"/>
      <c r="G791" s="64">
        <v>3</v>
      </c>
      <c r="H791" s="64">
        <v>1</v>
      </c>
      <c r="I791" s="123">
        <v>5227</v>
      </c>
      <c r="J791" s="24">
        <v>0</v>
      </c>
      <c r="K791" s="50">
        <f t="shared" si="162"/>
        <v>0</v>
      </c>
      <c r="L791" s="68">
        <v>5371</v>
      </c>
      <c r="M791" s="68">
        <v>144</v>
      </c>
      <c r="N791" s="111">
        <f t="shared" si="159"/>
        <v>5229</v>
      </c>
      <c r="O791" s="64">
        <f t="shared" si="166"/>
        <v>5374</v>
      </c>
      <c r="P791" s="65">
        <f t="shared" si="166"/>
        <v>145</v>
      </c>
      <c r="Q791" s="66">
        <f t="shared" si="163"/>
        <v>2.6981764049125417E-2</v>
      </c>
      <c r="R791" s="64">
        <v>15</v>
      </c>
      <c r="S791" s="64">
        <f t="shared" si="164"/>
        <v>5244</v>
      </c>
      <c r="T791" s="67">
        <f t="shared" si="165"/>
        <v>2.8697149416491295E-3</v>
      </c>
    </row>
    <row r="792" spans="1:20">
      <c r="A792" s="2" t="s">
        <v>168</v>
      </c>
      <c r="B792" s="2" t="s">
        <v>537</v>
      </c>
      <c r="C792" s="2" t="s">
        <v>123</v>
      </c>
      <c r="D792" s="2" t="s">
        <v>124</v>
      </c>
      <c r="E792" s="64">
        <v>0</v>
      </c>
      <c r="F792" s="64"/>
      <c r="G792" s="64">
        <v>0</v>
      </c>
      <c r="H792" s="64">
        <v>0</v>
      </c>
      <c r="I792" s="123">
        <v>2145</v>
      </c>
      <c r="J792" s="24">
        <v>7</v>
      </c>
      <c r="K792" s="50">
        <f t="shared" si="162"/>
        <v>3.2634032634032634E-3</v>
      </c>
      <c r="L792" s="68">
        <v>2578</v>
      </c>
      <c r="M792" s="68">
        <v>433</v>
      </c>
      <c r="N792" s="111">
        <f t="shared" si="159"/>
        <v>2145</v>
      </c>
      <c r="O792" s="64">
        <f t="shared" si="166"/>
        <v>2578</v>
      </c>
      <c r="P792" s="65">
        <f t="shared" si="166"/>
        <v>433</v>
      </c>
      <c r="Q792" s="66">
        <f t="shared" si="163"/>
        <v>0.16795965865011636</v>
      </c>
      <c r="R792" s="64">
        <v>4</v>
      </c>
      <c r="S792" s="64">
        <f t="shared" si="164"/>
        <v>2149</v>
      </c>
      <c r="T792" s="67">
        <f t="shared" si="165"/>
        <v>1.8648018648018648E-3</v>
      </c>
    </row>
    <row r="793" spans="1:20">
      <c r="A793" s="2" t="s">
        <v>168</v>
      </c>
      <c r="B793" s="2" t="s">
        <v>528</v>
      </c>
      <c r="C793" s="2" t="s">
        <v>125</v>
      </c>
      <c r="D793" s="2" t="s">
        <v>126</v>
      </c>
      <c r="E793" s="64">
        <v>13</v>
      </c>
      <c r="F793" s="64"/>
      <c r="G793" s="64">
        <v>15</v>
      </c>
      <c r="H793" s="64">
        <v>2</v>
      </c>
      <c r="I793" s="123">
        <v>1570</v>
      </c>
      <c r="J793" s="24">
        <v>182</v>
      </c>
      <c r="K793" s="50">
        <f t="shared" si="162"/>
        <v>0.11592356687898089</v>
      </c>
      <c r="L793" s="68">
        <v>1692</v>
      </c>
      <c r="M793" s="68">
        <v>122</v>
      </c>
      <c r="N793" s="111">
        <f t="shared" si="159"/>
        <v>1583</v>
      </c>
      <c r="O793" s="64">
        <f t="shared" si="166"/>
        <v>1707</v>
      </c>
      <c r="P793" s="65">
        <f t="shared" si="166"/>
        <v>124</v>
      </c>
      <c r="Q793" s="66">
        <f t="shared" si="163"/>
        <v>7.2642062097246635E-2</v>
      </c>
      <c r="R793" s="64">
        <v>1</v>
      </c>
      <c r="S793" s="64">
        <f t="shared" si="164"/>
        <v>1584</v>
      </c>
      <c r="T793" s="67">
        <f t="shared" si="165"/>
        <v>6.3694267515923564E-4</v>
      </c>
    </row>
    <row r="794" spans="1:20">
      <c r="A794" s="2" t="s">
        <v>168</v>
      </c>
      <c r="B794" s="2" t="s">
        <v>528</v>
      </c>
      <c r="C794" s="2" t="s">
        <v>127</v>
      </c>
      <c r="D794" s="2" t="s">
        <v>129</v>
      </c>
      <c r="E794" s="64">
        <v>0</v>
      </c>
      <c r="F794" s="64"/>
      <c r="G794" s="64">
        <v>0</v>
      </c>
      <c r="H794" s="64">
        <v>0</v>
      </c>
      <c r="I794" s="123">
        <v>6</v>
      </c>
      <c r="J794" s="24">
        <v>0</v>
      </c>
      <c r="K794" s="50">
        <f t="shared" si="162"/>
        <v>0</v>
      </c>
      <c r="L794" s="68">
        <v>8</v>
      </c>
      <c r="M794" s="68">
        <v>2</v>
      </c>
      <c r="N794" s="111">
        <f t="shared" si="159"/>
        <v>6</v>
      </c>
      <c r="O794" s="64">
        <f t="shared" si="166"/>
        <v>8</v>
      </c>
      <c r="P794" s="65">
        <f t="shared" si="166"/>
        <v>2</v>
      </c>
      <c r="Q794" s="66">
        <f t="shared" si="163"/>
        <v>0.25</v>
      </c>
      <c r="R794" s="64">
        <v>4</v>
      </c>
      <c r="S794" s="64">
        <f t="shared" si="164"/>
        <v>10</v>
      </c>
      <c r="T794" s="67">
        <f t="shared" si="165"/>
        <v>0.66666666666666663</v>
      </c>
    </row>
    <row r="795" spans="1:20">
      <c r="A795" s="2" t="s">
        <v>168</v>
      </c>
      <c r="B795" s="2" t="s">
        <v>528</v>
      </c>
      <c r="C795" s="2" t="s">
        <v>130</v>
      </c>
      <c r="D795" s="2" t="s">
        <v>131</v>
      </c>
      <c r="E795" s="64">
        <v>0</v>
      </c>
      <c r="F795" s="64"/>
      <c r="G795" s="64">
        <v>0</v>
      </c>
      <c r="H795" s="64">
        <v>0</v>
      </c>
      <c r="I795" s="123">
        <v>12</v>
      </c>
      <c r="J795" s="24">
        <v>0</v>
      </c>
      <c r="K795" s="50">
        <f t="shared" si="162"/>
        <v>0</v>
      </c>
      <c r="L795" s="68">
        <v>12</v>
      </c>
      <c r="M795" s="68">
        <v>0</v>
      </c>
      <c r="N795" s="111">
        <f t="shared" si="159"/>
        <v>12</v>
      </c>
      <c r="O795" s="64">
        <f t="shared" si="166"/>
        <v>12</v>
      </c>
      <c r="P795" s="65" t="str">
        <f t="shared" si="166"/>
        <v/>
      </c>
      <c r="Q795" s="66"/>
      <c r="R795" s="64">
        <v>1</v>
      </c>
      <c r="S795" s="64">
        <f t="shared" si="164"/>
        <v>13</v>
      </c>
      <c r="T795" s="67">
        <f t="shared" si="165"/>
        <v>8.3333333333333329E-2</v>
      </c>
    </row>
    <row r="796" spans="1:20">
      <c r="A796" s="2" t="s">
        <v>168</v>
      </c>
      <c r="B796" s="2" t="s">
        <v>537</v>
      </c>
      <c r="C796" s="2" t="s">
        <v>133</v>
      </c>
      <c r="D796" s="2" t="s">
        <v>134</v>
      </c>
      <c r="E796" s="64">
        <v>42</v>
      </c>
      <c r="F796" s="64"/>
      <c r="G796" s="64">
        <v>49</v>
      </c>
      <c r="H796" s="64">
        <v>7</v>
      </c>
      <c r="I796" s="123">
        <v>2383</v>
      </c>
      <c r="J796" s="24">
        <v>268</v>
      </c>
      <c r="K796" s="50">
        <f t="shared" si="162"/>
        <v>0.11246328157784305</v>
      </c>
      <c r="L796" s="68">
        <v>2971</v>
      </c>
      <c r="M796" s="68">
        <v>588</v>
      </c>
      <c r="N796" s="111">
        <f t="shared" si="159"/>
        <v>2425</v>
      </c>
      <c r="O796" s="64">
        <f t="shared" si="166"/>
        <v>3020</v>
      </c>
      <c r="P796" s="65">
        <f t="shared" si="166"/>
        <v>595</v>
      </c>
      <c r="Q796" s="66">
        <f t="shared" si="163"/>
        <v>0.19701986754966888</v>
      </c>
      <c r="R796" s="64">
        <v>19</v>
      </c>
      <c r="S796" s="64">
        <f t="shared" si="164"/>
        <v>2444</v>
      </c>
      <c r="T796" s="67">
        <f t="shared" si="165"/>
        <v>7.9731430969366343E-3</v>
      </c>
    </row>
    <row r="797" spans="1:20">
      <c r="A797" s="2" t="s">
        <v>168</v>
      </c>
      <c r="B797" s="2" t="s">
        <v>530</v>
      </c>
      <c r="C797" s="2" t="s">
        <v>135</v>
      </c>
      <c r="D797" s="2" t="s">
        <v>136</v>
      </c>
      <c r="E797" s="64">
        <v>20</v>
      </c>
      <c r="F797" s="64"/>
      <c r="G797" s="64">
        <v>22</v>
      </c>
      <c r="H797" s="64">
        <v>2</v>
      </c>
      <c r="I797" s="123">
        <v>4714</v>
      </c>
      <c r="J797" s="24">
        <v>1018</v>
      </c>
      <c r="K797" s="50">
        <f t="shared" si="162"/>
        <v>0.21595248196860417</v>
      </c>
      <c r="L797" s="68">
        <v>5013</v>
      </c>
      <c r="M797" s="68">
        <v>299</v>
      </c>
      <c r="N797" s="111">
        <f t="shared" si="159"/>
        <v>4734</v>
      </c>
      <c r="O797" s="64">
        <f t="shared" si="166"/>
        <v>5035</v>
      </c>
      <c r="P797" s="65">
        <f t="shared" si="166"/>
        <v>301</v>
      </c>
      <c r="Q797" s="66">
        <f t="shared" si="163"/>
        <v>5.9781529294935451E-2</v>
      </c>
      <c r="R797" s="64">
        <v>6</v>
      </c>
      <c r="S797" s="64">
        <f t="shared" si="164"/>
        <v>4740</v>
      </c>
      <c r="T797" s="67">
        <f t="shared" si="165"/>
        <v>1.2728044123886295E-3</v>
      </c>
    </row>
    <row r="798" spans="1:20">
      <c r="A798" s="2" t="s">
        <v>168</v>
      </c>
      <c r="B798" s="2" t="s">
        <v>527</v>
      </c>
      <c r="C798" s="2" t="s">
        <v>138</v>
      </c>
      <c r="D798" s="2" t="s">
        <v>140</v>
      </c>
      <c r="E798" s="64">
        <v>1</v>
      </c>
      <c r="F798" s="64"/>
      <c r="G798" s="64">
        <v>1</v>
      </c>
      <c r="H798" s="64">
        <v>0</v>
      </c>
      <c r="I798" s="123">
        <v>17839</v>
      </c>
      <c r="J798" s="24">
        <v>4761</v>
      </c>
      <c r="K798" s="50">
        <f t="shared" si="162"/>
        <v>0.26688715735186952</v>
      </c>
      <c r="L798" s="68">
        <v>19437</v>
      </c>
      <c r="M798" s="68">
        <v>1598</v>
      </c>
      <c r="N798" s="111">
        <f t="shared" si="159"/>
        <v>17840</v>
      </c>
      <c r="O798" s="64">
        <f t="shared" si="166"/>
        <v>19438</v>
      </c>
      <c r="P798" s="65">
        <f t="shared" si="166"/>
        <v>1598</v>
      </c>
      <c r="Q798" s="66">
        <f t="shared" si="163"/>
        <v>8.2210103920156388E-2</v>
      </c>
      <c r="R798" s="64">
        <v>480</v>
      </c>
      <c r="S798" s="64">
        <f t="shared" si="164"/>
        <v>18320</v>
      </c>
      <c r="T798" s="67">
        <f t="shared" si="165"/>
        <v>2.6907337855260945E-2</v>
      </c>
    </row>
    <row r="799" spans="1:20">
      <c r="A799" s="2" t="s">
        <v>168</v>
      </c>
      <c r="B799" s="2" t="s">
        <v>537</v>
      </c>
      <c r="C799" s="2" t="s">
        <v>141</v>
      </c>
      <c r="D799" s="2" t="s">
        <v>142</v>
      </c>
      <c r="E799" s="64">
        <v>0</v>
      </c>
      <c r="F799" s="64"/>
      <c r="G799" s="64">
        <v>0</v>
      </c>
      <c r="H799" s="64">
        <v>0</v>
      </c>
      <c r="I799" s="123">
        <v>7</v>
      </c>
      <c r="J799" s="24">
        <v>0</v>
      </c>
      <c r="K799" s="50">
        <f t="shared" si="162"/>
        <v>0</v>
      </c>
      <c r="L799" s="68">
        <v>7</v>
      </c>
      <c r="M799" s="68">
        <v>0</v>
      </c>
      <c r="N799" s="111">
        <f t="shared" si="159"/>
        <v>7</v>
      </c>
      <c r="O799" s="64">
        <f t="shared" si="166"/>
        <v>7</v>
      </c>
      <c r="P799" s="65" t="str">
        <f t="shared" si="166"/>
        <v/>
      </c>
      <c r="Q799" s="66"/>
      <c r="R799" s="64">
        <v>0</v>
      </c>
      <c r="S799" s="64">
        <f t="shared" si="164"/>
        <v>7</v>
      </c>
      <c r="T799" s="67">
        <f t="shared" si="165"/>
        <v>0</v>
      </c>
    </row>
    <row r="800" spans="1:20">
      <c r="A800" s="2" t="s">
        <v>168</v>
      </c>
      <c r="B800" s="2" t="s">
        <v>528</v>
      </c>
      <c r="C800" s="2" t="s">
        <v>148</v>
      </c>
      <c r="D800" s="2" t="s">
        <v>149</v>
      </c>
      <c r="E800" s="64">
        <v>0</v>
      </c>
      <c r="F800" s="64"/>
      <c r="G800" s="64">
        <v>0</v>
      </c>
      <c r="H800" s="64">
        <v>0</v>
      </c>
      <c r="I800" s="123">
        <v>5</v>
      </c>
      <c r="J800" s="24">
        <v>0</v>
      </c>
      <c r="K800" s="50">
        <f t="shared" si="162"/>
        <v>0</v>
      </c>
      <c r="L800" s="68">
        <v>5</v>
      </c>
      <c r="M800" s="68">
        <v>0</v>
      </c>
      <c r="N800" s="111">
        <f t="shared" si="159"/>
        <v>5</v>
      </c>
      <c r="O800" s="64">
        <f t="shared" si="166"/>
        <v>5</v>
      </c>
      <c r="P800" s="65" t="str">
        <f t="shared" si="166"/>
        <v/>
      </c>
      <c r="Q800" s="66"/>
      <c r="R800" s="64">
        <v>0</v>
      </c>
      <c r="S800" s="64">
        <f t="shared" si="164"/>
        <v>5</v>
      </c>
      <c r="T800" s="67">
        <f t="shared" si="165"/>
        <v>0</v>
      </c>
    </row>
    <row r="801" spans="1:20">
      <c r="A801" s="2" t="s">
        <v>168</v>
      </c>
      <c r="B801" s="2" t="s">
        <v>529</v>
      </c>
      <c r="C801" s="2" t="s">
        <v>150</v>
      </c>
      <c r="D801" s="2" t="s">
        <v>151</v>
      </c>
      <c r="E801" s="64">
        <v>36</v>
      </c>
      <c r="F801" s="64"/>
      <c r="G801" s="64">
        <v>37</v>
      </c>
      <c r="H801" s="64">
        <v>1</v>
      </c>
      <c r="I801" s="123">
        <v>3082</v>
      </c>
      <c r="J801" s="24">
        <v>374</v>
      </c>
      <c r="K801" s="50">
        <f t="shared" si="162"/>
        <v>0.12134977287475665</v>
      </c>
      <c r="L801" s="68">
        <v>3675</v>
      </c>
      <c r="M801" s="68">
        <v>593</v>
      </c>
      <c r="N801" s="111">
        <f t="shared" si="159"/>
        <v>3118</v>
      </c>
      <c r="O801" s="64">
        <f t="shared" si="166"/>
        <v>3712</v>
      </c>
      <c r="P801" s="65">
        <f t="shared" si="166"/>
        <v>594</v>
      </c>
      <c r="Q801" s="66">
        <f t="shared" si="163"/>
        <v>0.16002155172413793</v>
      </c>
      <c r="R801" s="64">
        <v>1</v>
      </c>
      <c r="S801" s="64">
        <f t="shared" si="164"/>
        <v>3119</v>
      </c>
      <c r="T801" s="67">
        <f t="shared" si="165"/>
        <v>3.2446463335496429E-4</v>
      </c>
    </row>
    <row r="802" spans="1:20">
      <c r="A802" s="2" t="s">
        <v>168</v>
      </c>
      <c r="B802" s="2" t="s">
        <v>528</v>
      </c>
      <c r="C802" s="2" t="s">
        <v>154</v>
      </c>
      <c r="D802" s="2" t="s">
        <v>155</v>
      </c>
      <c r="E802" s="64">
        <v>0</v>
      </c>
      <c r="F802" s="64"/>
      <c r="G802" s="64">
        <v>0</v>
      </c>
      <c r="H802" s="64">
        <v>0</v>
      </c>
      <c r="I802" s="123">
        <v>1</v>
      </c>
      <c r="J802" s="24">
        <v>0</v>
      </c>
      <c r="K802" s="50">
        <f t="shared" si="162"/>
        <v>0</v>
      </c>
      <c r="L802" s="68">
        <v>3</v>
      </c>
      <c r="M802" s="68">
        <v>2</v>
      </c>
      <c r="N802" s="111">
        <f t="shared" si="159"/>
        <v>1</v>
      </c>
      <c r="O802" s="64">
        <f t="shared" si="166"/>
        <v>3</v>
      </c>
      <c r="P802" s="65">
        <f t="shared" si="166"/>
        <v>2</v>
      </c>
      <c r="Q802" s="66">
        <f t="shared" si="163"/>
        <v>0.66666666666666663</v>
      </c>
      <c r="R802" s="64">
        <v>0</v>
      </c>
      <c r="S802" s="64">
        <f t="shared" si="164"/>
        <v>1</v>
      </c>
      <c r="T802" s="67">
        <f t="shared" si="165"/>
        <v>0</v>
      </c>
    </row>
    <row r="803" spans="1:20">
      <c r="A803" s="2" t="s">
        <v>168</v>
      </c>
      <c r="B803" s="2" t="s">
        <v>526</v>
      </c>
      <c r="C803" s="2" t="s">
        <v>156</v>
      </c>
      <c r="D803" s="2" t="s">
        <v>158</v>
      </c>
      <c r="E803" s="64">
        <v>0</v>
      </c>
      <c r="F803" s="64"/>
      <c r="G803" s="64">
        <v>9</v>
      </c>
      <c r="H803" s="64">
        <v>9</v>
      </c>
      <c r="I803" s="123">
        <v>48</v>
      </c>
      <c r="J803" s="24">
        <v>29</v>
      </c>
      <c r="K803" s="50">
        <f t="shared" si="162"/>
        <v>0.60416666666666663</v>
      </c>
      <c r="L803" s="68">
        <v>54</v>
      </c>
      <c r="M803" s="68">
        <v>6</v>
      </c>
      <c r="N803" s="111">
        <f t="shared" si="159"/>
        <v>48</v>
      </c>
      <c r="O803" s="64">
        <f t="shared" si="166"/>
        <v>63</v>
      </c>
      <c r="P803" s="65">
        <f t="shared" si="166"/>
        <v>15</v>
      </c>
      <c r="Q803" s="66">
        <f t="shared" si="163"/>
        <v>0.23809523809523808</v>
      </c>
      <c r="R803" s="64">
        <v>55</v>
      </c>
      <c r="S803" s="64">
        <f t="shared" si="164"/>
        <v>103</v>
      </c>
      <c r="T803" s="67">
        <f t="shared" si="165"/>
        <v>1.1458333333333333</v>
      </c>
    </row>
    <row r="804" spans="1:20">
      <c r="A804" s="2" t="s">
        <v>168</v>
      </c>
      <c r="B804" s="2" t="s">
        <v>528</v>
      </c>
      <c r="C804" s="2" t="s">
        <v>159</v>
      </c>
      <c r="D804" s="2" t="s">
        <v>163</v>
      </c>
      <c r="E804" s="64">
        <v>0</v>
      </c>
      <c r="F804" s="64"/>
      <c r="G804" s="64">
        <v>0</v>
      </c>
      <c r="H804" s="64">
        <v>0</v>
      </c>
      <c r="I804" s="123">
        <v>44</v>
      </c>
      <c r="J804" s="24">
        <v>1</v>
      </c>
      <c r="K804" s="50">
        <f t="shared" si="162"/>
        <v>2.2727272727272728E-2</v>
      </c>
      <c r="L804" s="68">
        <v>48</v>
      </c>
      <c r="M804" s="68">
        <v>4</v>
      </c>
      <c r="N804" s="111">
        <f t="shared" si="159"/>
        <v>44</v>
      </c>
      <c r="O804" s="64">
        <f t="shared" si="166"/>
        <v>48</v>
      </c>
      <c r="P804" s="65">
        <f t="shared" si="166"/>
        <v>4</v>
      </c>
      <c r="Q804" s="66">
        <f t="shared" si="163"/>
        <v>8.3333333333333329E-2</v>
      </c>
      <c r="R804" s="64">
        <v>17</v>
      </c>
      <c r="S804" s="64">
        <f t="shared" si="164"/>
        <v>61</v>
      </c>
      <c r="T804" s="67">
        <f t="shared" si="165"/>
        <v>0.38636363636363635</v>
      </c>
    </row>
    <row r="805" spans="1:20">
      <c r="A805" s="2" t="s">
        <v>168</v>
      </c>
      <c r="B805" s="2" t="s">
        <v>531</v>
      </c>
      <c r="C805" s="2" t="s">
        <v>166</v>
      </c>
      <c r="D805" s="2" t="s">
        <v>167</v>
      </c>
      <c r="E805" s="64">
        <v>0</v>
      </c>
      <c r="F805" s="64"/>
      <c r="G805" s="64">
        <v>0</v>
      </c>
      <c r="H805" s="64">
        <v>0</v>
      </c>
      <c r="I805" s="123">
        <v>17363</v>
      </c>
      <c r="J805" s="24">
        <v>1820</v>
      </c>
      <c r="K805" s="50">
        <f t="shared" si="162"/>
        <v>0.10482059551920751</v>
      </c>
      <c r="L805" s="68">
        <v>19492</v>
      </c>
      <c r="M805" s="68">
        <v>2129</v>
      </c>
      <c r="N805" s="111">
        <f t="shared" ref="N805:N868" si="167">IF(SUM(E805,I805)&gt;0,SUM(E805,I805),"")</f>
        <v>17363</v>
      </c>
      <c r="O805" s="64">
        <f t="shared" si="166"/>
        <v>19492</v>
      </c>
      <c r="P805" s="65">
        <f t="shared" si="166"/>
        <v>2129</v>
      </c>
      <c r="Q805" s="66">
        <f t="shared" si="163"/>
        <v>0.10922429714754771</v>
      </c>
      <c r="R805" s="64">
        <v>5</v>
      </c>
      <c r="S805" s="64">
        <f t="shared" si="164"/>
        <v>17368</v>
      </c>
      <c r="T805" s="67">
        <f t="shared" si="165"/>
        <v>2.8796866900881183E-4</v>
      </c>
    </row>
    <row r="806" spans="1:20">
      <c r="A806" s="2" t="s">
        <v>168</v>
      </c>
      <c r="B806" s="2" t="s">
        <v>529</v>
      </c>
      <c r="C806" s="2" t="s">
        <v>177</v>
      </c>
      <c r="D806" s="2" t="s">
        <v>178</v>
      </c>
      <c r="E806" s="64">
        <v>159</v>
      </c>
      <c r="F806" s="64"/>
      <c r="G806" s="64">
        <v>200</v>
      </c>
      <c r="H806" s="64">
        <v>41</v>
      </c>
      <c r="I806" s="123">
        <v>2758</v>
      </c>
      <c r="J806" s="24">
        <v>146</v>
      </c>
      <c r="K806" s="50">
        <f t="shared" si="162"/>
        <v>5.2936910804931112E-2</v>
      </c>
      <c r="L806" s="68">
        <v>3933</v>
      </c>
      <c r="M806" s="68">
        <v>1175</v>
      </c>
      <c r="N806" s="111">
        <f t="shared" si="167"/>
        <v>2917</v>
      </c>
      <c r="O806" s="64">
        <f t="shared" si="166"/>
        <v>4133</v>
      </c>
      <c r="P806" s="65">
        <f t="shared" si="166"/>
        <v>1216</v>
      </c>
      <c r="Q806" s="66">
        <f t="shared" si="163"/>
        <v>0.29421727558674088</v>
      </c>
      <c r="R806" s="64">
        <v>1</v>
      </c>
      <c r="S806" s="64">
        <f t="shared" si="164"/>
        <v>2918</v>
      </c>
      <c r="T806" s="67">
        <f t="shared" si="165"/>
        <v>3.6258158085569254E-4</v>
      </c>
    </row>
    <row r="807" spans="1:20">
      <c r="A807" s="2" t="s">
        <v>168</v>
      </c>
      <c r="B807" s="2" t="s">
        <v>528</v>
      </c>
      <c r="C807" s="2" t="s">
        <v>179</v>
      </c>
      <c r="D807" s="2" t="s">
        <v>180</v>
      </c>
      <c r="E807" s="64">
        <v>0</v>
      </c>
      <c r="F807" s="64"/>
      <c r="G807" s="64">
        <v>0</v>
      </c>
      <c r="H807" s="64">
        <v>0</v>
      </c>
      <c r="I807" s="123">
        <v>5</v>
      </c>
      <c r="J807" s="24">
        <v>0</v>
      </c>
      <c r="K807" s="50">
        <f t="shared" si="162"/>
        <v>0</v>
      </c>
      <c r="L807" s="68">
        <v>7</v>
      </c>
      <c r="M807" s="68">
        <v>2</v>
      </c>
      <c r="N807" s="111">
        <f t="shared" si="167"/>
        <v>5</v>
      </c>
      <c r="O807" s="64">
        <f t="shared" si="166"/>
        <v>7</v>
      </c>
      <c r="P807" s="65">
        <f t="shared" si="166"/>
        <v>2</v>
      </c>
      <c r="Q807" s="66">
        <f t="shared" si="163"/>
        <v>0.2857142857142857</v>
      </c>
      <c r="R807" s="64">
        <v>2</v>
      </c>
      <c r="S807" s="64">
        <f t="shared" si="164"/>
        <v>7</v>
      </c>
      <c r="T807" s="67">
        <f t="shared" si="165"/>
        <v>0.4</v>
      </c>
    </row>
    <row r="808" spans="1:20">
      <c r="A808" s="2" t="s">
        <v>168</v>
      </c>
      <c r="B808" s="2" t="s">
        <v>537</v>
      </c>
      <c r="C808" s="2" t="s">
        <v>181</v>
      </c>
      <c r="D808" s="2" t="s">
        <v>182</v>
      </c>
      <c r="E808" s="64">
        <v>1</v>
      </c>
      <c r="F808" s="64"/>
      <c r="G808" s="64">
        <v>1</v>
      </c>
      <c r="H808" s="64">
        <v>0</v>
      </c>
      <c r="I808" s="123">
        <v>54</v>
      </c>
      <c r="J808" s="24">
        <v>5</v>
      </c>
      <c r="K808" s="50">
        <f t="shared" si="162"/>
        <v>9.2592592592592587E-2</v>
      </c>
      <c r="L808" s="68">
        <v>55</v>
      </c>
      <c r="M808" s="68">
        <v>1</v>
      </c>
      <c r="N808" s="111">
        <f t="shared" si="167"/>
        <v>55</v>
      </c>
      <c r="O808" s="64">
        <f t="shared" si="166"/>
        <v>56</v>
      </c>
      <c r="P808" s="65">
        <f t="shared" si="166"/>
        <v>1</v>
      </c>
      <c r="Q808" s="66">
        <f t="shared" si="163"/>
        <v>1.7857142857142856E-2</v>
      </c>
      <c r="R808" s="64">
        <v>0</v>
      </c>
      <c r="S808" s="64">
        <f t="shared" si="164"/>
        <v>55</v>
      </c>
      <c r="T808" s="67">
        <f t="shared" si="165"/>
        <v>0</v>
      </c>
    </row>
    <row r="809" spans="1:20">
      <c r="A809" s="2" t="s">
        <v>168</v>
      </c>
      <c r="B809" s="2" t="s">
        <v>529</v>
      </c>
      <c r="C809" s="2" t="s">
        <v>183</v>
      </c>
      <c r="D809" s="2" t="s">
        <v>184</v>
      </c>
      <c r="E809" s="64">
        <v>1</v>
      </c>
      <c r="F809" s="64"/>
      <c r="G809" s="64">
        <v>1</v>
      </c>
      <c r="H809" s="64">
        <v>0</v>
      </c>
      <c r="I809" s="123">
        <v>682</v>
      </c>
      <c r="J809" s="24">
        <v>37</v>
      </c>
      <c r="K809" s="50">
        <f t="shared" si="162"/>
        <v>5.4252199413489736E-2</v>
      </c>
      <c r="L809" s="68">
        <v>1584</v>
      </c>
      <c r="M809" s="68">
        <v>902</v>
      </c>
      <c r="N809" s="111">
        <f t="shared" si="167"/>
        <v>683</v>
      </c>
      <c r="O809" s="64">
        <f t="shared" si="166"/>
        <v>1585</v>
      </c>
      <c r="P809" s="65">
        <f t="shared" si="166"/>
        <v>902</v>
      </c>
      <c r="Q809" s="66">
        <f t="shared" si="163"/>
        <v>0.56908517350157728</v>
      </c>
      <c r="R809" s="64">
        <v>0</v>
      </c>
      <c r="S809" s="64">
        <f t="shared" si="164"/>
        <v>683</v>
      </c>
      <c r="T809" s="67">
        <f t="shared" si="165"/>
        <v>0</v>
      </c>
    </row>
    <row r="810" spans="1:20">
      <c r="A810" s="2" t="s">
        <v>168</v>
      </c>
      <c r="B810" s="2" t="s">
        <v>537</v>
      </c>
      <c r="C810" s="2" t="s">
        <v>191</v>
      </c>
      <c r="D810" s="2" t="s">
        <v>192</v>
      </c>
      <c r="E810" s="64">
        <v>0</v>
      </c>
      <c r="F810" s="64"/>
      <c r="G810" s="64">
        <v>0</v>
      </c>
      <c r="H810" s="64">
        <v>0</v>
      </c>
      <c r="I810" s="123">
        <v>9</v>
      </c>
      <c r="J810" s="24">
        <v>0</v>
      </c>
      <c r="K810" s="50">
        <f t="shared" si="162"/>
        <v>0</v>
      </c>
      <c r="L810" s="68">
        <v>9</v>
      </c>
      <c r="M810" s="68">
        <v>0</v>
      </c>
      <c r="N810" s="111">
        <f t="shared" si="167"/>
        <v>9</v>
      </c>
      <c r="O810" s="64">
        <f t="shared" ref="O810:P844" si="168">IF(SUM(G810,L810)&gt;0,SUM(G810,L810),"")</f>
        <v>9</v>
      </c>
      <c r="P810" s="65" t="str">
        <f t="shared" si="168"/>
        <v/>
      </c>
      <c r="Q810" s="66"/>
      <c r="R810" s="64">
        <v>0</v>
      </c>
      <c r="S810" s="64">
        <f t="shared" si="164"/>
        <v>9</v>
      </c>
      <c r="T810" s="67">
        <f t="shared" si="165"/>
        <v>0</v>
      </c>
    </row>
    <row r="811" spans="1:20">
      <c r="A811" s="2" t="s">
        <v>168</v>
      </c>
      <c r="B811" s="2" t="s">
        <v>534</v>
      </c>
      <c r="C811" s="2" t="s">
        <v>193</v>
      </c>
      <c r="D811" s="2" t="s">
        <v>194</v>
      </c>
      <c r="E811" s="64">
        <v>14</v>
      </c>
      <c r="F811" s="64"/>
      <c r="G811" s="64">
        <v>14</v>
      </c>
      <c r="H811" s="64">
        <v>0</v>
      </c>
      <c r="I811" s="123">
        <v>1621</v>
      </c>
      <c r="J811" s="24">
        <v>109</v>
      </c>
      <c r="K811" s="50">
        <f t="shared" si="162"/>
        <v>6.7242442936458979E-2</v>
      </c>
      <c r="L811" s="68">
        <v>1636</v>
      </c>
      <c r="M811" s="68">
        <v>15</v>
      </c>
      <c r="N811" s="111">
        <f t="shared" si="167"/>
        <v>1635</v>
      </c>
      <c r="O811" s="64">
        <f t="shared" si="168"/>
        <v>1650</v>
      </c>
      <c r="P811" s="65">
        <f t="shared" si="168"/>
        <v>15</v>
      </c>
      <c r="Q811" s="66">
        <f t="shared" si="163"/>
        <v>9.0909090909090905E-3</v>
      </c>
      <c r="R811" s="64">
        <v>81</v>
      </c>
      <c r="S811" s="64">
        <f t="shared" si="164"/>
        <v>1716</v>
      </c>
      <c r="T811" s="67">
        <f t="shared" si="165"/>
        <v>4.9969154842689698E-2</v>
      </c>
    </row>
    <row r="812" spans="1:20">
      <c r="A812" s="2" t="s">
        <v>168</v>
      </c>
      <c r="B812" s="2" t="s">
        <v>528</v>
      </c>
      <c r="C812" s="2" t="s">
        <v>195</v>
      </c>
      <c r="D812" s="2" t="s">
        <v>196</v>
      </c>
      <c r="E812" s="64">
        <v>0</v>
      </c>
      <c r="F812" s="64"/>
      <c r="G812" s="64">
        <v>1</v>
      </c>
      <c r="H812" s="64">
        <v>1</v>
      </c>
      <c r="I812" s="123">
        <v>12</v>
      </c>
      <c r="J812" s="24">
        <v>0</v>
      </c>
      <c r="K812" s="50">
        <f t="shared" si="162"/>
        <v>0</v>
      </c>
      <c r="L812" s="68">
        <v>18</v>
      </c>
      <c r="M812" s="68">
        <v>6</v>
      </c>
      <c r="N812" s="111">
        <f t="shared" si="167"/>
        <v>12</v>
      </c>
      <c r="O812" s="64">
        <f t="shared" si="168"/>
        <v>19</v>
      </c>
      <c r="P812" s="65">
        <f t="shared" si="168"/>
        <v>7</v>
      </c>
      <c r="Q812" s="66">
        <f t="shared" si="163"/>
        <v>0.36842105263157893</v>
      </c>
      <c r="R812" s="64">
        <v>0</v>
      </c>
      <c r="S812" s="64">
        <f t="shared" si="164"/>
        <v>12</v>
      </c>
      <c r="T812" s="67">
        <f t="shared" si="165"/>
        <v>0</v>
      </c>
    </row>
    <row r="813" spans="1:20">
      <c r="A813" s="2" t="s">
        <v>168</v>
      </c>
      <c r="B813" s="2" t="s">
        <v>528</v>
      </c>
      <c r="C813" s="2" t="s">
        <v>197</v>
      </c>
      <c r="D813" s="2" t="s">
        <v>198</v>
      </c>
      <c r="E813" s="64">
        <v>0</v>
      </c>
      <c r="F813" s="64"/>
      <c r="G813" s="64">
        <v>0</v>
      </c>
      <c r="H813" s="64">
        <v>0</v>
      </c>
      <c r="I813" s="123">
        <v>0</v>
      </c>
      <c r="J813" s="24">
        <v>0</v>
      </c>
      <c r="K813" s="50"/>
      <c r="L813" s="68">
        <v>0</v>
      </c>
      <c r="M813" s="68">
        <v>0</v>
      </c>
      <c r="N813" s="111" t="str">
        <f t="shared" si="167"/>
        <v/>
      </c>
      <c r="O813" s="64" t="str">
        <f t="shared" si="168"/>
        <v/>
      </c>
      <c r="P813" s="65" t="str">
        <f t="shared" si="168"/>
        <v/>
      </c>
      <c r="Q813" s="66"/>
      <c r="R813" s="64">
        <v>0</v>
      </c>
      <c r="S813" s="64" t="str">
        <f t="shared" si="164"/>
        <v/>
      </c>
      <c r="T813" s="67" t="str">
        <f t="shared" si="165"/>
        <v/>
      </c>
    </row>
    <row r="814" spans="1:20">
      <c r="A814" s="2" t="s">
        <v>168</v>
      </c>
      <c r="B814" s="2" t="s">
        <v>534</v>
      </c>
      <c r="C814" s="2" t="s">
        <v>199</v>
      </c>
      <c r="D814" s="2" t="s">
        <v>200</v>
      </c>
      <c r="E814" s="64">
        <v>69</v>
      </c>
      <c r="F814" s="64"/>
      <c r="G814" s="64">
        <v>77</v>
      </c>
      <c r="H814" s="64">
        <v>8</v>
      </c>
      <c r="I814" s="123">
        <v>23260</v>
      </c>
      <c r="J814" s="24">
        <v>4476</v>
      </c>
      <c r="K814" s="50">
        <f t="shared" si="162"/>
        <v>0.19243336199484093</v>
      </c>
      <c r="L814" s="68">
        <v>25396</v>
      </c>
      <c r="M814" s="68">
        <v>2136</v>
      </c>
      <c r="N814" s="111">
        <f t="shared" si="167"/>
        <v>23329</v>
      </c>
      <c r="O814" s="64">
        <f t="shared" si="168"/>
        <v>25473</v>
      </c>
      <c r="P814" s="65">
        <f t="shared" si="168"/>
        <v>2144</v>
      </c>
      <c r="Q814" s="66">
        <f t="shared" si="163"/>
        <v>8.4167549954854162E-2</v>
      </c>
      <c r="R814" s="64">
        <v>98</v>
      </c>
      <c r="S814" s="64">
        <f t="shared" si="164"/>
        <v>23427</v>
      </c>
      <c r="T814" s="67">
        <f t="shared" si="165"/>
        <v>4.2132416165090282E-3</v>
      </c>
    </row>
    <row r="815" spans="1:20">
      <c r="A815" s="2" t="s">
        <v>168</v>
      </c>
      <c r="B815" s="2" t="s">
        <v>534</v>
      </c>
      <c r="C815" s="2" t="s">
        <v>199</v>
      </c>
      <c r="D815" s="2" t="s">
        <v>202</v>
      </c>
      <c r="E815" s="64">
        <v>33</v>
      </c>
      <c r="F815" s="64"/>
      <c r="G815" s="64">
        <v>33</v>
      </c>
      <c r="H815" s="64">
        <v>0</v>
      </c>
      <c r="I815" s="123">
        <v>7179</v>
      </c>
      <c r="J815" s="24">
        <v>728</v>
      </c>
      <c r="K815" s="50">
        <f t="shared" si="162"/>
        <v>0.10140688118122301</v>
      </c>
      <c r="L815" s="68">
        <v>7251</v>
      </c>
      <c r="M815" s="68">
        <v>72</v>
      </c>
      <c r="N815" s="111">
        <f t="shared" si="167"/>
        <v>7212</v>
      </c>
      <c r="O815" s="64">
        <f t="shared" si="168"/>
        <v>7284</v>
      </c>
      <c r="P815" s="65">
        <f t="shared" si="168"/>
        <v>72</v>
      </c>
      <c r="Q815" s="66">
        <f t="shared" si="163"/>
        <v>9.8846787479406912E-3</v>
      </c>
      <c r="R815" s="64">
        <v>2</v>
      </c>
      <c r="S815" s="64">
        <f t="shared" si="164"/>
        <v>7214</v>
      </c>
      <c r="T815" s="67">
        <f t="shared" si="165"/>
        <v>2.7859033291544781E-4</v>
      </c>
    </row>
    <row r="816" spans="1:20">
      <c r="A816" s="2" t="s">
        <v>168</v>
      </c>
      <c r="B816" s="2" t="s">
        <v>534</v>
      </c>
      <c r="C816" s="2" t="s">
        <v>199</v>
      </c>
      <c r="D816" s="2" t="s">
        <v>203</v>
      </c>
      <c r="E816" s="64">
        <v>68</v>
      </c>
      <c r="F816" s="64"/>
      <c r="G816" s="64">
        <v>70</v>
      </c>
      <c r="H816" s="64">
        <v>2</v>
      </c>
      <c r="I816" s="123">
        <v>21828</v>
      </c>
      <c r="J816" s="24">
        <v>2417</v>
      </c>
      <c r="K816" s="50">
        <f t="shared" ref="K816:K879" si="169">J816/I816</f>
        <v>0.1107293384643577</v>
      </c>
      <c r="L816" s="68">
        <v>23199</v>
      </c>
      <c r="M816" s="68">
        <v>1371</v>
      </c>
      <c r="N816" s="111">
        <f t="shared" si="167"/>
        <v>21896</v>
      </c>
      <c r="O816" s="64">
        <f t="shared" si="168"/>
        <v>23269</v>
      </c>
      <c r="P816" s="65">
        <f t="shared" si="168"/>
        <v>1373</v>
      </c>
      <c r="Q816" s="66">
        <f t="shared" ref="Q816:Q879" si="170">IF(O816&lt;&gt;0,P816/O816,"")</f>
        <v>5.9005543856633286E-2</v>
      </c>
      <c r="R816" s="64">
        <v>16</v>
      </c>
      <c r="S816" s="64">
        <f t="shared" ref="S816:S879" si="171">IF(N816="",IF(R816&gt;0,SUM(R816),""),IF(SUM(R816)&gt;0,SUM(N816+R816),N816))</f>
        <v>21912</v>
      </c>
      <c r="T816" s="67">
        <f t="shared" ref="T816:T879" si="172">IF((I816)&gt;0,R816/(I816),"")</f>
        <v>7.3300348176653842E-4</v>
      </c>
    </row>
    <row r="817" spans="1:20">
      <c r="A817" s="2" t="s">
        <v>168</v>
      </c>
      <c r="B817" s="2" t="s">
        <v>534</v>
      </c>
      <c r="C817" s="2" t="s">
        <v>199</v>
      </c>
      <c r="D817" s="2" t="s">
        <v>204</v>
      </c>
      <c r="E817" s="64">
        <v>162</v>
      </c>
      <c r="F817" s="64"/>
      <c r="G817" s="64">
        <v>166</v>
      </c>
      <c r="H817" s="64">
        <v>4</v>
      </c>
      <c r="I817" s="123">
        <v>39418</v>
      </c>
      <c r="J817" s="24">
        <v>2786</v>
      </c>
      <c r="K817" s="50">
        <f t="shared" si="169"/>
        <v>7.0678370287685824E-2</v>
      </c>
      <c r="L817" s="68">
        <v>39930</v>
      </c>
      <c r="M817" s="68">
        <v>512</v>
      </c>
      <c r="N817" s="111">
        <f t="shared" si="167"/>
        <v>39580</v>
      </c>
      <c r="O817" s="64">
        <f t="shared" si="168"/>
        <v>40096</v>
      </c>
      <c r="P817" s="65">
        <f t="shared" si="168"/>
        <v>516</v>
      </c>
      <c r="Q817" s="66">
        <f t="shared" si="170"/>
        <v>1.2869114126097366E-2</v>
      </c>
      <c r="R817" s="64">
        <v>18</v>
      </c>
      <c r="S817" s="64">
        <f t="shared" si="171"/>
        <v>39598</v>
      </c>
      <c r="T817" s="67">
        <f t="shared" si="172"/>
        <v>4.5664417271297378E-4</v>
      </c>
    </row>
    <row r="818" spans="1:20">
      <c r="A818" s="2" t="s">
        <v>168</v>
      </c>
      <c r="B818" s="2" t="s">
        <v>534</v>
      </c>
      <c r="C818" s="2" t="s">
        <v>199</v>
      </c>
      <c r="D818" s="2" t="s">
        <v>206</v>
      </c>
      <c r="E818" s="64">
        <v>14</v>
      </c>
      <c r="F818" s="64"/>
      <c r="G818" s="64">
        <v>14</v>
      </c>
      <c r="H818" s="64">
        <v>0</v>
      </c>
      <c r="I818" s="123">
        <v>3727</v>
      </c>
      <c r="J818" s="24">
        <v>340</v>
      </c>
      <c r="K818" s="50">
        <f t="shared" si="169"/>
        <v>9.1226187281996246E-2</v>
      </c>
      <c r="L818" s="68">
        <v>4148</v>
      </c>
      <c r="M818" s="68">
        <v>421</v>
      </c>
      <c r="N818" s="111"/>
      <c r="O818" s="64"/>
      <c r="P818" s="65"/>
      <c r="Q818" s="66"/>
      <c r="R818" s="64">
        <v>6</v>
      </c>
      <c r="S818" s="64"/>
      <c r="T818" s="67"/>
    </row>
    <row r="819" spans="1:20">
      <c r="A819" s="2" t="s">
        <v>168</v>
      </c>
      <c r="B819" s="2" t="s">
        <v>534</v>
      </c>
      <c r="C819" s="2" t="s">
        <v>207</v>
      </c>
      <c r="D819" s="2" t="s">
        <v>208</v>
      </c>
      <c r="E819" s="64">
        <v>0</v>
      </c>
      <c r="F819" s="64"/>
      <c r="G819" s="64">
        <v>0</v>
      </c>
      <c r="H819" s="64">
        <v>0</v>
      </c>
      <c r="I819" s="123">
        <v>15646</v>
      </c>
      <c r="J819" s="24">
        <v>716</v>
      </c>
      <c r="K819" s="50">
        <f t="shared" si="169"/>
        <v>4.5762495206442544E-2</v>
      </c>
      <c r="L819" s="68">
        <v>16180</v>
      </c>
      <c r="M819" s="68">
        <v>534</v>
      </c>
      <c r="N819" s="111">
        <f t="shared" si="167"/>
        <v>15646</v>
      </c>
      <c r="O819" s="64">
        <f t="shared" si="168"/>
        <v>16180</v>
      </c>
      <c r="P819" s="65">
        <f t="shared" si="168"/>
        <v>534</v>
      </c>
      <c r="Q819" s="66">
        <f t="shared" si="170"/>
        <v>3.3003708281829421E-2</v>
      </c>
      <c r="R819" s="64">
        <v>168</v>
      </c>
      <c r="S819" s="64">
        <f t="shared" si="171"/>
        <v>15814</v>
      </c>
      <c r="T819" s="67">
        <f t="shared" si="172"/>
        <v>1.073756870765691E-2</v>
      </c>
    </row>
    <row r="820" spans="1:20">
      <c r="A820" s="2" t="s">
        <v>168</v>
      </c>
      <c r="B820" s="2" t="s">
        <v>533</v>
      </c>
      <c r="C820" s="2" t="s">
        <v>209</v>
      </c>
      <c r="D820" s="2" t="s">
        <v>210</v>
      </c>
      <c r="E820" s="64">
        <v>1114</v>
      </c>
      <c r="F820" s="64"/>
      <c r="G820" s="64">
        <v>1270</v>
      </c>
      <c r="H820" s="64">
        <v>156</v>
      </c>
      <c r="I820" s="123">
        <v>37791</v>
      </c>
      <c r="J820" s="24">
        <v>3239</v>
      </c>
      <c r="K820" s="50">
        <f t="shared" si="169"/>
        <v>8.5708237411023791E-2</v>
      </c>
      <c r="L820" s="68">
        <v>47390</v>
      </c>
      <c r="M820" s="68">
        <v>9599</v>
      </c>
      <c r="N820" s="111">
        <f t="shared" si="167"/>
        <v>38905</v>
      </c>
      <c r="O820" s="64">
        <f t="shared" si="168"/>
        <v>48660</v>
      </c>
      <c r="P820" s="65">
        <f t="shared" si="168"/>
        <v>9755</v>
      </c>
      <c r="Q820" s="66">
        <f t="shared" si="170"/>
        <v>0.20047266748869708</v>
      </c>
      <c r="R820" s="64">
        <v>225</v>
      </c>
      <c r="S820" s="64">
        <f t="shared" si="171"/>
        <v>39130</v>
      </c>
      <c r="T820" s="67">
        <f t="shared" si="172"/>
        <v>5.9537985234579659E-3</v>
      </c>
    </row>
    <row r="821" spans="1:20">
      <c r="A821" s="2" t="s">
        <v>168</v>
      </c>
      <c r="B821" s="2" t="s">
        <v>533</v>
      </c>
      <c r="C821" s="2" t="s">
        <v>211</v>
      </c>
      <c r="D821" s="2" t="s">
        <v>212</v>
      </c>
      <c r="E821" s="64">
        <v>1</v>
      </c>
      <c r="F821" s="64"/>
      <c r="G821" s="64">
        <v>1</v>
      </c>
      <c r="H821" s="64">
        <v>0</v>
      </c>
      <c r="I821" s="123">
        <v>1266</v>
      </c>
      <c r="J821" s="24">
        <v>198</v>
      </c>
      <c r="K821" s="50">
        <f t="shared" si="169"/>
        <v>0.15639810426540285</v>
      </c>
      <c r="L821" s="68">
        <v>1444</v>
      </c>
      <c r="M821" s="68">
        <v>178</v>
      </c>
      <c r="N821" s="111">
        <f t="shared" si="167"/>
        <v>1267</v>
      </c>
      <c r="O821" s="64">
        <f t="shared" si="168"/>
        <v>1445</v>
      </c>
      <c r="P821" s="65">
        <f t="shared" si="168"/>
        <v>178</v>
      </c>
      <c r="Q821" s="66">
        <f t="shared" si="170"/>
        <v>0.12318339100346021</v>
      </c>
      <c r="R821" s="64">
        <v>1994</v>
      </c>
      <c r="S821" s="64">
        <f t="shared" si="171"/>
        <v>3261</v>
      </c>
      <c r="T821" s="67">
        <f t="shared" si="172"/>
        <v>1.5750394944707742</v>
      </c>
    </row>
    <row r="822" spans="1:20">
      <c r="A822" s="2" t="s">
        <v>168</v>
      </c>
      <c r="B822" s="2" t="s">
        <v>533</v>
      </c>
      <c r="C822" s="2" t="s">
        <v>211</v>
      </c>
      <c r="D822" s="2" t="s">
        <v>474</v>
      </c>
      <c r="E822" s="64">
        <v>0</v>
      </c>
      <c r="F822" s="64"/>
      <c r="G822" s="64">
        <v>0</v>
      </c>
      <c r="H822" s="64">
        <v>0</v>
      </c>
      <c r="I822" s="123">
        <v>2107</v>
      </c>
      <c r="J822" s="24">
        <v>401</v>
      </c>
      <c r="K822" s="50">
        <f t="shared" si="169"/>
        <v>0.19031798766018035</v>
      </c>
      <c r="L822" s="68">
        <v>2242</v>
      </c>
      <c r="M822" s="68">
        <v>135</v>
      </c>
      <c r="N822" s="111">
        <f t="shared" si="167"/>
        <v>2107</v>
      </c>
      <c r="O822" s="64">
        <f t="shared" si="168"/>
        <v>2242</v>
      </c>
      <c r="P822" s="65">
        <f t="shared" si="168"/>
        <v>135</v>
      </c>
      <c r="Q822" s="66">
        <f t="shared" si="170"/>
        <v>6.0214094558429972E-2</v>
      </c>
      <c r="R822" s="64">
        <v>65</v>
      </c>
      <c r="S822" s="64">
        <f t="shared" si="171"/>
        <v>2172</v>
      </c>
      <c r="T822" s="67">
        <f t="shared" si="172"/>
        <v>3.0849549121974372E-2</v>
      </c>
    </row>
    <row r="823" spans="1:20">
      <c r="A823" s="2" t="s">
        <v>168</v>
      </c>
      <c r="B823" s="2" t="s">
        <v>528</v>
      </c>
      <c r="C823" s="2" t="s">
        <v>213</v>
      </c>
      <c r="D823" s="2" t="s">
        <v>214</v>
      </c>
      <c r="E823" s="64">
        <v>0</v>
      </c>
      <c r="F823" s="64"/>
      <c r="G823" s="64">
        <v>0</v>
      </c>
      <c r="H823" s="64">
        <v>0</v>
      </c>
      <c r="I823" s="123">
        <v>1044</v>
      </c>
      <c r="J823" s="24">
        <v>46</v>
      </c>
      <c r="K823" s="50">
        <f t="shared" si="169"/>
        <v>4.4061302681992334E-2</v>
      </c>
      <c r="L823" s="68">
        <v>1100</v>
      </c>
      <c r="M823" s="68">
        <v>56</v>
      </c>
      <c r="N823" s="111">
        <f t="shared" si="167"/>
        <v>1044</v>
      </c>
      <c r="O823" s="64">
        <f t="shared" si="168"/>
        <v>1100</v>
      </c>
      <c r="P823" s="65">
        <f t="shared" si="168"/>
        <v>56</v>
      </c>
      <c r="Q823" s="66">
        <f t="shared" si="170"/>
        <v>5.0909090909090911E-2</v>
      </c>
      <c r="R823" s="64">
        <v>13</v>
      </c>
      <c r="S823" s="64">
        <f t="shared" si="171"/>
        <v>1057</v>
      </c>
      <c r="T823" s="67">
        <f t="shared" si="172"/>
        <v>1.2452107279693486E-2</v>
      </c>
    </row>
    <row r="824" spans="1:20">
      <c r="A824" s="2" t="s">
        <v>168</v>
      </c>
      <c r="B824" s="2" t="s">
        <v>527</v>
      </c>
      <c r="C824" s="2" t="s">
        <v>215</v>
      </c>
      <c r="D824" s="2" t="s">
        <v>217</v>
      </c>
      <c r="E824" s="64">
        <v>8</v>
      </c>
      <c r="F824" s="64"/>
      <c r="G824" s="64">
        <v>9</v>
      </c>
      <c r="H824" s="64">
        <v>1</v>
      </c>
      <c r="I824" s="123">
        <v>432</v>
      </c>
      <c r="J824" s="24">
        <v>43</v>
      </c>
      <c r="K824" s="50">
        <f t="shared" si="169"/>
        <v>9.9537037037037035E-2</v>
      </c>
      <c r="L824" s="68">
        <v>495</v>
      </c>
      <c r="M824" s="68">
        <v>63</v>
      </c>
      <c r="N824" s="111">
        <f t="shared" si="167"/>
        <v>440</v>
      </c>
      <c r="O824" s="64">
        <f t="shared" si="168"/>
        <v>504</v>
      </c>
      <c r="P824" s="65">
        <f t="shared" si="168"/>
        <v>64</v>
      </c>
      <c r="Q824" s="66">
        <f t="shared" si="170"/>
        <v>0.12698412698412698</v>
      </c>
      <c r="R824" s="64">
        <v>132</v>
      </c>
      <c r="S824" s="64">
        <f t="shared" si="171"/>
        <v>572</v>
      </c>
      <c r="T824" s="67">
        <f t="shared" si="172"/>
        <v>0.30555555555555558</v>
      </c>
    </row>
    <row r="825" spans="1:20">
      <c r="A825" s="2" t="s">
        <v>168</v>
      </c>
      <c r="B825" s="2" t="s">
        <v>528</v>
      </c>
      <c r="C825" s="2" t="s">
        <v>218</v>
      </c>
      <c r="D825" s="2" t="s">
        <v>222</v>
      </c>
      <c r="E825" s="64">
        <v>32</v>
      </c>
      <c r="F825" s="64"/>
      <c r="G825" s="64">
        <v>35</v>
      </c>
      <c r="H825" s="64">
        <v>3</v>
      </c>
      <c r="I825" s="123">
        <v>51</v>
      </c>
      <c r="J825" s="24">
        <v>0</v>
      </c>
      <c r="K825" s="50">
        <f t="shared" si="169"/>
        <v>0</v>
      </c>
      <c r="L825" s="68">
        <v>56</v>
      </c>
      <c r="M825" s="68">
        <v>5</v>
      </c>
      <c r="N825" s="111">
        <f t="shared" si="167"/>
        <v>83</v>
      </c>
      <c r="O825" s="64">
        <f t="shared" si="168"/>
        <v>91</v>
      </c>
      <c r="P825" s="65">
        <f t="shared" si="168"/>
        <v>8</v>
      </c>
      <c r="Q825" s="66">
        <f t="shared" si="170"/>
        <v>8.7912087912087919E-2</v>
      </c>
      <c r="R825" s="64">
        <v>6</v>
      </c>
      <c r="S825" s="64">
        <f t="shared" si="171"/>
        <v>89</v>
      </c>
      <c r="T825" s="67">
        <f t="shared" si="172"/>
        <v>0.11764705882352941</v>
      </c>
    </row>
    <row r="826" spans="1:20">
      <c r="A826" s="2" t="s">
        <v>168</v>
      </c>
      <c r="B826" s="2" t="s">
        <v>537</v>
      </c>
      <c r="C826" s="2" t="s">
        <v>223</v>
      </c>
      <c r="D826" s="2" t="s">
        <v>224</v>
      </c>
      <c r="E826" s="64">
        <v>39</v>
      </c>
      <c r="F826" s="64"/>
      <c r="G826" s="64">
        <v>42</v>
      </c>
      <c r="H826" s="64">
        <v>3</v>
      </c>
      <c r="I826" s="123">
        <v>1346</v>
      </c>
      <c r="J826" s="24">
        <v>46</v>
      </c>
      <c r="K826" s="50">
        <f t="shared" si="169"/>
        <v>3.4175334323922731E-2</v>
      </c>
      <c r="L826" s="68">
        <v>1461</v>
      </c>
      <c r="M826" s="68">
        <v>115</v>
      </c>
      <c r="N826" s="111">
        <f t="shared" si="167"/>
        <v>1385</v>
      </c>
      <c r="O826" s="64">
        <f t="shared" si="168"/>
        <v>1503</v>
      </c>
      <c r="P826" s="65">
        <f t="shared" si="168"/>
        <v>118</v>
      </c>
      <c r="Q826" s="66">
        <f t="shared" si="170"/>
        <v>7.8509647371922828E-2</v>
      </c>
      <c r="R826" s="64">
        <v>2</v>
      </c>
      <c r="S826" s="64">
        <f t="shared" si="171"/>
        <v>1387</v>
      </c>
      <c r="T826" s="67">
        <f t="shared" si="172"/>
        <v>1.4858841010401188E-3</v>
      </c>
    </row>
    <row r="827" spans="1:20">
      <c r="A827" s="2" t="s">
        <v>168</v>
      </c>
      <c r="B827" s="2" t="s">
        <v>534</v>
      </c>
      <c r="C827" s="2" t="s">
        <v>225</v>
      </c>
      <c r="D827" s="2" t="s">
        <v>226</v>
      </c>
      <c r="E827" s="64">
        <v>0</v>
      </c>
      <c r="F827" s="64"/>
      <c r="G827" s="64">
        <v>0</v>
      </c>
      <c r="H827" s="64">
        <v>0</v>
      </c>
      <c r="I827" s="123">
        <v>552</v>
      </c>
      <c r="J827" s="24">
        <v>43</v>
      </c>
      <c r="K827" s="50">
        <f t="shared" si="169"/>
        <v>7.789855072463768E-2</v>
      </c>
      <c r="L827" s="68">
        <v>585</v>
      </c>
      <c r="M827" s="68">
        <v>33</v>
      </c>
      <c r="N827" s="111">
        <f t="shared" si="167"/>
        <v>552</v>
      </c>
      <c r="O827" s="64">
        <f t="shared" si="168"/>
        <v>585</v>
      </c>
      <c r="P827" s="65">
        <f t="shared" si="168"/>
        <v>33</v>
      </c>
      <c r="Q827" s="66">
        <f t="shared" si="170"/>
        <v>5.6410256410256411E-2</v>
      </c>
      <c r="R827" s="64">
        <v>9</v>
      </c>
      <c r="S827" s="64">
        <f t="shared" si="171"/>
        <v>561</v>
      </c>
      <c r="T827" s="67">
        <f t="shared" si="172"/>
        <v>1.6304347826086956E-2</v>
      </c>
    </row>
    <row r="828" spans="1:20">
      <c r="A828" s="2" t="s">
        <v>168</v>
      </c>
      <c r="B828" s="2" t="s">
        <v>534</v>
      </c>
      <c r="C828" s="2" t="s">
        <v>225</v>
      </c>
      <c r="D828" s="2" t="s">
        <v>227</v>
      </c>
      <c r="E828" s="64">
        <v>0</v>
      </c>
      <c r="F828" s="64"/>
      <c r="G828" s="64">
        <v>0</v>
      </c>
      <c r="H828" s="64">
        <v>0</v>
      </c>
      <c r="I828" s="123">
        <v>894</v>
      </c>
      <c r="J828" s="24">
        <v>46</v>
      </c>
      <c r="K828" s="50">
        <f t="shared" si="169"/>
        <v>5.145413870246085E-2</v>
      </c>
      <c r="L828" s="68">
        <v>909</v>
      </c>
      <c r="M828" s="68">
        <v>15</v>
      </c>
      <c r="N828" s="111">
        <f t="shared" si="167"/>
        <v>894</v>
      </c>
      <c r="O828" s="64">
        <f t="shared" si="168"/>
        <v>909</v>
      </c>
      <c r="P828" s="65">
        <f t="shared" si="168"/>
        <v>15</v>
      </c>
      <c r="Q828" s="66">
        <f t="shared" si="170"/>
        <v>1.65016501650165E-2</v>
      </c>
      <c r="R828" s="64">
        <v>5</v>
      </c>
      <c r="S828" s="64">
        <f t="shared" si="171"/>
        <v>899</v>
      </c>
      <c r="T828" s="67">
        <f t="shared" si="172"/>
        <v>5.5928411633109623E-3</v>
      </c>
    </row>
    <row r="829" spans="1:20">
      <c r="A829" s="2" t="s">
        <v>168</v>
      </c>
      <c r="B829" s="2" t="s">
        <v>527</v>
      </c>
      <c r="C829" s="2" t="s">
        <v>228</v>
      </c>
      <c r="D829" s="2" t="s">
        <v>229</v>
      </c>
      <c r="E829" s="64">
        <v>26</v>
      </c>
      <c r="F829" s="64"/>
      <c r="G829" s="64">
        <v>53</v>
      </c>
      <c r="H829" s="64">
        <v>27</v>
      </c>
      <c r="I829" s="123">
        <v>6437</v>
      </c>
      <c r="J829" s="24">
        <v>981</v>
      </c>
      <c r="K829" s="50">
        <f t="shared" si="169"/>
        <v>0.1524001864222464</v>
      </c>
      <c r="L829" s="68">
        <v>7154</v>
      </c>
      <c r="M829" s="68">
        <v>717</v>
      </c>
      <c r="N829" s="111">
        <f t="shared" si="167"/>
        <v>6463</v>
      </c>
      <c r="O829" s="64">
        <f t="shared" si="168"/>
        <v>7207</v>
      </c>
      <c r="P829" s="65">
        <f t="shared" si="168"/>
        <v>744</v>
      </c>
      <c r="Q829" s="66">
        <f t="shared" si="170"/>
        <v>0.10323296794782851</v>
      </c>
      <c r="R829" s="64">
        <v>87</v>
      </c>
      <c r="S829" s="64">
        <f t="shared" si="171"/>
        <v>6550</v>
      </c>
      <c r="T829" s="67">
        <f t="shared" si="172"/>
        <v>1.3515612863135001E-2</v>
      </c>
    </row>
    <row r="830" spans="1:20">
      <c r="A830" s="2" t="s">
        <v>168</v>
      </c>
      <c r="B830" s="2" t="s">
        <v>536</v>
      </c>
      <c r="C830" s="2" t="s">
        <v>230</v>
      </c>
      <c r="D830" s="2" t="s">
        <v>231</v>
      </c>
      <c r="E830" s="64">
        <v>0</v>
      </c>
      <c r="F830" s="64"/>
      <c r="G830" s="64">
        <v>0</v>
      </c>
      <c r="H830" s="64">
        <v>0</v>
      </c>
      <c r="I830" s="123">
        <v>17026</v>
      </c>
      <c r="J830" s="24">
        <v>2370</v>
      </c>
      <c r="K830" s="50">
        <f t="shared" si="169"/>
        <v>0.13919887231293315</v>
      </c>
      <c r="L830" s="68">
        <v>17299</v>
      </c>
      <c r="M830" s="68">
        <v>273</v>
      </c>
      <c r="N830" s="111">
        <f t="shared" si="167"/>
        <v>17026</v>
      </c>
      <c r="O830" s="64">
        <f t="shared" si="168"/>
        <v>17299</v>
      </c>
      <c r="P830" s="65">
        <f t="shared" si="168"/>
        <v>273</v>
      </c>
      <c r="Q830" s="66">
        <f t="shared" si="170"/>
        <v>1.5781259032314008E-2</v>
      </c>
      <c r="R830" s="64">
        <v>17</v>
      </c>
      <c r="S830" s="64">
        <f t="shared" si="171"/>
        <v>17043</v>
      </c>
      <c r="T830" s="67">
        <f t="shared" si="172"/>
        <v>9.9847292376365566E-4</v>
      </c>
    </row>
    <row r="831" spans="1:20">
      <c r="A831" s="2" t="s">
        <v>168</v>
      </c>
      <c r="B831" s="2" t="s">
        <v>536</v>
      </c>
      <c r="C831" s="2" t="s">
        <v>230</v>
      </c>
      <c r="D831" s="2" t="s">
        <v>232</v>
      </c>
      <c r="E831" s="64">
        <v>0</v>
      </c>
      <c r="F831" s="64"/>
      <c r="G831" s="64">
        <v>0</v>
      </c>
      <c r="H831" s="64">
        <v>0</v>
      </c>
      <c r="I831" s="123">
        <v>16224</v>
      </c>
      <c r="J831" s="24">
        <v>243</v>
      </c>
      <c r="K831" s="50">
        <f t="shared" si="169"/>
        <v>1.4977810650887574E-2</v>
      </c>
      <c r="L831" s="68">
        <v>17539</v>
      </c>
      <c r="M831" s="68">
        <v>1315</v>
      </c>
      <c r="N831" s="111">
        <f t="shared" si="167"/>
        <v>16224</v>
      </c>
      <c r="O831" s="64">
        <f t="shared" si="168"/>
        <v>17539</v>
      </c>
      <c r="P831" s="65">
        <f t="shared" si="168"/>
        <v>1315</v>
      </c>
      <c r="Q831" s="66">
        <f t="shared" si="170"/>
        <v>7.4975768287815728E-2</v>
      </c>
      <c r="R831" s="64">
        <v>32</v>
      </c>
      <c r="S831" s="64">
        <f t="shared" si="171"/>
        <v>16256</v>
      </c>
      <c r="T831" s="67">
        <f t="shared" si="172"/>
        <v>1.9723865877712033E-3</v>
      </c>
    </row>
    <row r="832" spans="1:20">
      <c r="A832" s="2" t="s">
        <v>168</v>
      </c>
      <c r="B832" s="2" t="s">
        <v>529</v>
      </c>
      <c r="C832" s="2" t="s">
        <v>233</v>
      </c>
      <c r="D832" s="2" t="s">
        <v>234</v>
      </c>
      <c r="E832" s="64">
        <v>2</v>
      </c>
      <c r="F832" s="64"/>
      <c r="G832" s="64">
        <v>2</v>
      </c>
      <c r="H832" s="64">
        <v>0</v>
      </c>
      <c r="I832" s="123">
        <v>3984</v>
      </c>
      <c r="J832" s="24">
        <v>515</v>
      </c>
      <c r="K832" s="50">
        <f t="shared" si="169"/>
        <v>0.12926706827309237</v>
      </c>
      <c r="L832" s="68">
        <v>5125</v>
      </c>
      <c r="M832" s="68">
        <v>1141</v>
      </c>
      <c r="N832" s="111">
        <f t="shared" si="167"/>
        <v>3986</v>
      </c>
      <c r="O832" s="64">
        <f t="shared" si="168"/>
        <v>5127</v>
      </c>
      <c r="P832" s="65">
        <f t="shared" si="168"/>
        <v>1141</v>
      </c>
      <c r="Q832" s="66">
        <f t="shared" si="170"/>
        <v>0.22254729861517455</v>
      </c>
      <c r="R832" s="64">
        <v>7</v>
      </c>
      <c r="S832" s="64">
        <f t="shared" si="171"/>
        <v>3993</v>
      </c>
      <c r="T832" s="67">
        <f t="shared" si="172"/>
        <v>1.7570281124497991E-3</v>
      </c>
    </row>
    <row r="833" spans="1:20">
      <c r="A833" s="2" t="s">
        <v>168</v>
      </c>
      <c r="B833" s="2" t="s">
        <v>534</v>
      </c>
      <c r="C833" s="2" t="s">
        <v>235</v>
      </c>
      <c r="D833" s="2" t="s">
        <v>236</v>
      </c>
      <c r="E833" s="64">
        <v>0</v>
      </c>
      <c r="F833" s="64"/>
      <c r="G833" s="64">
        <v>0</v>
      </c>
      <c r="H833" s="64">
        <v>0</v>
      </c>
      <c r="I833" s="123">
        <v>287</v>
      </c>
      <c r="J833" s="24">
        <v>0</v>
      </c>
      <c r="K833" s="50">
        <f t="shared" si="169"/>
        <v>0</v>
      </c>
      <c r="L833" s="68">
        <v>302</v>
      </c>
      <c r="M833" s="68">
        <v>15</v>
      </c>
      <c r="N833" s="111">
        <f t="shared" si="167"/>
        <v>287</v>
      </c>
      <c r="O833" s="64">
        <f t="shared" si="168"/>
        <v>302</v>
      </c>
      <c r="P833" s="65">
        <f t="shared" si="168"/>
        <v>15</v>
      </c>
      <c r="Q833" s="66">
        <f t="shared" si="170"/>
        <v>4.9668874172185427E-2</v>
      </c>
      <c r="R833" s="64">
        <v>0</v>
      </c>
      <c r="S833" s="64">
        <f t="shared" si="171"/>
        <v>287</v>
      </c>
      <c r="T833" s="67">
        <f t="shared" si="172"/>
        <v>0</v>
      </c>
    </row>
    <row r="834" spans="1:20">
      <c r="A834" s="2" t="s">
        <v>168</v>
      </c>
      <c r="B834" s="2" t="s">
        <v>534</v>
      </c>
      <c r="C834" s="2" t="s">
        <v>237</v>
      </c>
      <c r="D834" s="2" t="s">
        <v>238</v>
      </c>
      <c r="E834" s="64">
        <v>4</v>
      </c>
      <c r="F834" s="64"/>
      <c r="G834" s="64">
        <v>5</v>
      </c>
      <c r="H834" s="64">
        <v>1</v>
      </c>
      <c r="I834" s="123">
        <v>380</v>
      </c>
      <c r="J834" s="24">
        <v>43</v>
      </c>
      <c r="K834" s="50">
        <f t="shared" si="169"/>
        <v>0.11315789473684211</v>
      </c>
      <c r="L834" s="68">
        <v>418</v>
      </c>
      <c r="M834" s="68">
        <v>38</v>
      </c>
      <c r="N834" s="111">
        <f t="shared" si="167"/>
        <v>384</v>
      </c>
      <c r="O834" s="64">
        <f t="shared" si="168"/>
        <v>423</v>
      </c>
      <c r="P834" s="65">
        <f t="shared" si="168"/>
        <v>39</v>
      </c>
      <c r="Q834" s="66">
        <f t="shared" si="170"/>
        <v>9.2198581560283682E-2</v>
      </c>
      <c r="R834" s="64">
        <v>0</v>
      </c>
      <c r="S834" s="64">
        <f t="shared" si="171"/>
        <v>384</v>
      </c>
      <c r="T834" s="67">
        <f t="shared" si="172"/>
        <v>0</v>
      </c>
    </row>
    <row r="835" spans="1:20">
      <c r="A835" s="2" t="s">
        <v>168</v>
      </c>
      <c r="B835" s="2" t="s">
        <v>526</v>
      </c>
      <c r="C835" s="2" t="s">
        <v>239</v>
      </c>
      <c r="D835" s="2" t="s">
        <v>240</v>
      </c>
      <c r="E835" s="64">
        <v>0</v>
      </c>
      <c r="F835" s="64"/>
      <c r="G835" s="64">
        <v>0</v>
      </c>
      <c r="H835" s="64">
        <v>0</v>
      </c>
      <c r="I835" s="123">
        <v>1281</v>
      </c>
      <c r="J835" s="24">
        <v>1063</v>
      </c>
      <c r="K835" s="50">
        <f t="shared" si="169"/>
        <v>0.82982045277127248</v>
      </c>
      <c r="L835" s="68">
        <v>6170</v>
      </c>
      <c r="M835" s="68">
        <v>4889</v>
      </c>
      <c r="N835" s="111">
        <f t="shared" si="167"/>
        <v>1281</v>
      </c>
      <c r="O835" s="64">
        <f t="shared" si="168"/>
        <v>6170</v>
      </c>
      <c r="P835" s="65">
        <f t="shared" si="168"/>
        <v>4889</v>
      </c>
      <c r="Q835" s="66">
        <f t="shared" si="170"/>
        <v>0.79238249594813615</v>
      </c>
      <c r="R835" s="64">
        <v>12526</v>
      </c>
      <c r="S835" s="64">
        <f t="shared" si="171"/>
        <v>13807</v>
      </c>
      <c r="T835" s="67">
        <f t="shared" si="172"/>
        <v>9.7782982045277134</v>
      </c>
    </row>
    <row r="836" spans="1:20">
      <c r="A836" s="2" t="s">
        <v>168</v>
      </c>
      <c r="B836" s="2" t="s">
        <v>533</v>
      </c>
      <c r="C836" s="2" t="s">
        <v>241</v>
      </c>
      <c r="D836" s="2" t="s">
        <v>241</v>
      </c>
      <c r="E836" s="64">
        <v>57</v>
      </c>
      <c r="F836" s="64"/>
      <c r="G836" s="64">
        <v>58</v>
      </c>
      <c r="H836" s="64">
        <v>1</v>
      </c>
      <c r="I836" s="123">
        <v>19144</v>
      </c>
      <c r="J836" s="24">
        <v>3635</v>
      </c>
      <c r="K836" s="50">
        <f t="shared" si="169"/>
        <v>0.18987672377768491</v>
      </c>
      <c r="L836" s="68">
        <v>19523</v>
      </c>
      <c r="M836" s="68">
        <v>379</v>
      </c>
      <c r="N836" s="111">
        <f t="shared" si="167"/>
        <v>19201</v>
      </c>
      <c r="O836" s="64">
        <f t="shared" si="168"/>
        <v>19581</v>
      </c>
      <c r="P836" s="65">
        <f t="shared" si="168"/>
        <v>380</v>
      </c>
      <c r="Q836" s="66">
        <f t="shared" si="170"/>
        <v>1.9406567591032122E-2</v>
      </c>
      <c r="R836" s="64">
        <v>21</v>
      </c>
      <c r="S836" s="64">
        <f t="shared" si="171"/>
        <v>19222</v>
      </c>
      <c r="T836" s="67">
        <f t="shared" si="172"/>
        <v>1.0969494358545758E-3</v>
      </c>
    </row>
    <row r="837" spans="1:20">
      <c r="A837" s="2" t="s">
        <v>168</v>
      </c>
      <c r="B837" s="2" t="s">
        <v>536</v>
      </c>
      <c r="C837" s="2" t="s">
        <v>242</v>
      </c>
      <c r="D837" s="2" t="s">
        <v>243</v>
      </c>
      <c r="E837" s="64">
        <v>0</v>
      </c>
      <c r="F837" s="64"/>
      <c r="G837" s="64">
        <v>0</v>
      </c>
      <c r="H837" s="64">
        <v>0</v>
      </c>
      <c r="I837" s="123">
        <v>6003</v>
      </c>
      <c r="J837" s="24">
        <v>116</v>
      </c>
      <c r="K837" s="50">
        <f t="shared" si="169"/>
        <v>1.932367149758454E-2</v>
      </c>
      <c r="L837" s="68">
        <v>6652</v>
      </c>
      <c r="M837" s="68">
        <v>649</v>
      </c>
      <c r="N837" s="111">
        <f t="shared" si="167"/>
        <v>6003</v>
      </c>
      <c r="O837" s="64">
        <f t="shared" si="168"/>
        <v>6652</v>
      </c>
      <c r="P837" s="65">
        <f t="shared" si="168"/>
        <v>649</v>
      </c>
      <c r="Q837" s="66">
        <f t="shared" si="170"/>
        <v>9.7564642212868313E-2</v>
      </c>
      <c r="R837" s="64">
        <v>12</v>
      </c>
      <c r="S837" s="64">
        <f t="shared" si="171"/>
        <v>6015</v>
      </c>
      <c r="T837" s="67">
        <f t="shared" si="172"/>
        <v>1.9990004997501249E-3</v>
      </c>
    </row>
    <row r="838" spans="1:20">
      <c r="A838" s="2" t="s">
        <v>168</v>
      </c>
      <c r="B838" s="2" t="s">
        <v>534</v>
      </c>
      <c r="C838" s="2" t="s">
        <v>244</v>
      </c>
      <c r="D838" s="2" t="s">
        <v>245</v>
      </c>
      <c r="E838" s="64">
        <v>6</v>
      </c>
      <c r="F838" s="64"/>
      <c r="G838" s="64">
        <v>6</v>
      </c>
      <c r="H838" s="64">
        <v>0</v>
      </c>
      <c r="I838" s="123">
        <v>616</v>
      </c>
      <c r="J838" s="24">
        <v>12</v>
      </c>
      <c r="K838" s="50">
        <f t="shared" si="169"/>
        <v>1.948051948051948E-2</v>
      </c>
      <c r="L838" s="68">
        <v>646</v>
      </c>
      <c r="M838" s="68">
        <v>30</v>
      </c>
      <c r="N838" s="111">
        <f t="shared" si="167"/>
        <v>622</v>
      </c>
      <c r="O838" s="64">
        <f t="shared" si="168"/>
        <v>652</v>
      </c>
      <c r="P838" s="65">
        <f t="shared" si="168"/>
        <v>30</v>
      </c>
      <c r="Q838" s="66">
        <f t="shared" si="170"/>
        <v>4.6012269938650305E-2</v>
      </c>
      <c r="R838" s="64">
        <v>1</v>
      </c>
      <c r="S838" s="64">
        <f t="shared" si="171"/>
        <v>623</v>
      </c>
      <c r="T838" s="67">
        <f t="shared" si="172"/>
        <v>1.6233766233766235E-3</v>
      </c>
    </row>
    <row r="839" spans="1:20">
      <c r="A839" s="2" t="s">
        <v>168</v>
      </c>
      <c r="B839" s="2" t="s">
        <v>528</v>
      </c>
      <c r="C839" s="2" t="s">
        <v>246</v>
      </c>
      <c r="D839" s="2" t="s">
        <v>247</v>
      </c>
      <c r="E839" s="64">
        <v>0</v>
      </c>
      <c r="F839" s="64"/>
      <c r="G839" s="64">
        <v>0</v>
      </c>
      <c r="H839" s="64">
        <v>0</v>
      </c>
      <c r="I839" s="123">
        <v>1</v>
      </c>
      <c r="J839" s="24">
        <v>1</v>
      </c>
      <c r="K839" s="50">
        <f t="shared" si="169"/>
        <v>1</v>
      </c>
      <c r="L839" s="68">
        <v>5</v>
      </c>
      <c r="M839" s="68">
        <v>4</v>
      </c>
      <c r="N839" s="111">
        <f t="shared" si="167"/>
        <v>1</v>
      </c>
      <c r="O839" s="64">
        <f t="shared" si="168"/>
        <v>5</v>
      </c>
      <c r="P839" s="65">
        <f t="shared" si="168"/>
        <v>4</v>
      </c>
      <c r="Q839" s="66">
        <f t="shared" si="170"/>
        <v>0.8</v>
      </c>
      <c r="R839" s="64">
        <v>0</v>
      </c>
      <c r="S839" s="64">
        <f t="shared" si="171"/>
        <v>1</v>
      </c>
      <c r="T839" s="67">
        <f t="shared" si="172"/>
        <v>0</v>
      </c>
    </row>
    <row r="840" spans="1:20">
      <c r="A840" s="2" t="s">
        <v>168</v>
      </c>
      <c r="B840" s="2" t="s">
        <v>527</v>
      </c>
      <c r="C840" s="2" t="s">
        <v>248</v>
      </c>
      <c r="D840" s="2" t="s">
        <v>249</v>
      </c>
      <c r="E840" s="64">
        <v>74</v>
      </c>
      <c r="F840" s="64"/>
      <c r="G840" s="64">
        <v>83</v>
      </c>
      <c r="H840" s="64">
        <v>9</v>
      </c>
      <c r="I840" s="123">
        <v>4814</v>
      </c>
      <c r="J840" s="24">
        <v>1015</v>
      </c>
      <c r="K840" s="50">
        <f t="shared" si="169"/>
        <v>0.21084337349397592</v>
      </c>
      <c r="L840" s="68">
        <v>5510</v>
      </c>
      <c r="M840" s="68">
        <v>696</v>
      </c>
      <c r="N840" s="111">
        <f t="shared" si="167"/>
        <v>4888</v>
      </c>
      <c r="O840" s="64">
        <f t="shared" si="168"/>
        <v>5593</v>
      </c>
      <c r="P840" s="65">
        <f t="shared" si="168"/>
        <v>705</v>
      </c>
      <c r="Q840" s="66">
        <f t="shared" si="170"/>
        <v>0.12605042016806722</v>
      </c>
      <c r="R840" s="64">
        <v>142</v>
      </c>
      <c r="S840" s="64">
        <f t="shared" si="171"/>
        <v>5030</v>
      </c>
      <c r="T840" s="67">
        <f t="shared" si="172"/>
        <v>2.9497299542999584E-2</v>
      </c>
    </row>
    <row r="841" spans="1:20">
      <c r="A841" s="2" t="s">
        <v>168</v>
      </c>
      <c r="B841" s="2" t="s">
        <v>527</v>
      </c>
      <c r="C841" s="2" t="s">
        <v>250</v>
      </c>
      <c r="D841" s="2" t="s">
        <v>251</v>
      </c>
      <c r="E841" s="64">
        <v>0</v>
      </c>
      <c r="F841" s="64"/>
      <c r="G841" s="64">
        <v>0</v>
      </c>
      <c r="H841" s="64">
        <v>0</v>
      </c>
      <c r="I841" s="123">
        <v>252</v>
      </c>
      <c r="J841" s="24">
        <v>244</v>
      </c>
      <c r="K841" s="50">
        <f t="shared" si="169"/>
        <v>0.96825396825396826</v>
      </c>
      <c r="L841" s="68">
        <v>272</v>
      </c>
      <c r="M841" s="68">
        <v>20</v>
      </c>
      <c r="N841" s="111">
        <f t="shared" si="167"/>
        <v>252</v>
      </c>
      <c r="O841" s="64">
        <f t="shared" si="168"/>
        <v>272</v>
      </c>
      <c r="P841" s="65">
        <f t="shared" si="168"/>
        <v>20</v>
      </c>
      <c r="Q841" s="66">
        <f t="shared" si="170"/>
        <v>7.3529411764705885E-2</v>
      </c>
      <c r="R841" s="64">
        <v>885</v>
      </c>
      <c r="S841" s="64">
        <f t="shared" si="171"/>
        <v>1137</v>
      </c>
      <c r="T841" s="67">
        <f t="shared" si="172"/>
        <v>3.5119047619047619</v>
      </c>
    </row>
    <row r="842" spans="1:20">
      <c r="A842" s="2" t="s">
        <v>168</v>
      </c>
      <c r="B842" s="2" t="s">
        <v>528</v>
      </c>
      <c r="C842" s="2" t="s">
        <v>252</v>
      </c>
      <c r="D842" s="2" t="s">
        <v>253</v>
      </c>
      <c r="E842" s="64">
        <v>0</v>
      </c>
      <c r="F842" s="64"/>
      <c r="G842" s="64">
        <v>0</v>
      </c>
      <c r="H842" s="64">
        <v>0</v>
      </c>
      <c r="I842" s="123">
        <v>1</v>
      </c>
      <c r="J842" s="24">
        <v>0</v>
      </c>
      <c r="K842" s="50">
        <f t="shared" si="169"/>
        <v>0</v>
      </c>
      <c r="L842" s="68">
        <v>2</v>
      </c>
      <c r="M842" s="68">
        <v>1</v>
      </c>
      <c r="N842" s="111">
        <f t="shared" si="167"/>
        <v>1</v>
      </c>
      <c r="O842" s="64">
        <f t="shared" si="168"/>
        <v>2</v>
      </c>
      <c r="P842" s="65">
        <f t="shared" si="168"/>
        <v>1</v>
      </c>
      <c r="Q842" s="66">
        <f t="shared" si="170"/>
        <v>0.5</v>
      </c>
      <c r="R842" s="64">
        <v>0</v>
      </c>
      <c r="S842" s="64">
        <f t="shared" si="171"/>
        <v>1</v>
      </c>
      <c r="T842" s="67">
        <f t="shared" si="172"/>
        <v>0</v>
      </c>
    </row>
    <row r="843" spans="1:20">
      <c r="A843" s="2" t="s">
        <v>168</v>
      </c>
      <c r="B843" s="2" t="s">
        <v>528</v>
      </c>
      <c r="C843" s="2" t="s">
        <v>254</v>
      </c>
      <c r="D843" s="2" t="s">
        <v>255</v>
      </c>
      <c r="E843" s="64">
        <v>0</v>
      </c>
      <c r="F843" s="64"/>
      <c r="G843" s="64">
        <v>0</v>
      </c>
      <c r="H843" s="64">
        <v>0</v>
      </c>
      <c r="I843" s="123">
        <v>0</v>
      </c>
      <c r="J843" s="24">
        <v>0</v>
      </c>
      <c r="K843" s="50"/>
      <c r="L843" s="68">
        <v>0</v>
      </c>
      <c r="M843" s="68">
        <v>0</v>
      </c>
      <c r="N843" s="111" t="str">
        <f t="shared" si="167"/>
        <v/>
      </c>
      <c r="O843" s="64" t="str">
        <f t="shared" si="168"/>
        <v/>
      </c>
      <c r="P843" s="65" t="str">
        <f t="shared" si="168"/>
        <v/>
      </c>
      <c r="Q843" s="66"/>
      <c r="R843" s="64">
        <v>0</v>
      </c>
      <c r="S843" s="64" t="str">
        <f t="shared" si="171"/>
        <v/>
      </c>
      <c r="T843" s="67" t="str">
        <f t="shared" si="172"/>
        <v/>
      </c>
    </row>
    <row r="844" spans="1:20">
      <c r="A844" s="2" t="s">
        <v>168</v>
      </c>
      <c r="B844" s="2" t="s">
        <v>529</v>
      </c>
      <c r="C844" s="2" t="s">
        <v>257</v>
      </c>
      <c r="D844" s="2" t="s">
        <v>258</v>
      </c>
      <c r="E844" s="64">
        <v>0</v>
      </c>
      <c r="F844" s="64"/>
      <c r="G844" s="64">
        <v>1</v>
      </c>
      <c r="H844" s="64">
        <v>1</v>
      </c>
      <c r="I844" s="123">
        <v>40</v>
      </c>
      <c r="J844" s="24">
        <v>18</v>
      </c>
      <c r="K844" s="50">
        <f t="shared" si="169"/>
        <v>0.45</v>
      </c>
      <c r="L844" s="68">
        <v>316</v>
      </c>
      <c r="M844" s="68">
        <v>276</v>
      </c>
      <c r="N844" s="111">
        <f t="shared" si="167"/>
        <v>40</v>
      </c>
      <c r="O844" s="64">
        <f t="shared" si="168"/>
        <v>317</v>
      </c>
      <c r="P844" s="65">
        <f t="shared" si="168"/>
        <v>277</v>
      </c>
      <c r="Q844" s="66">
        <f t="shared" si="170"/>
        <v>0.87381703470031546</v>
      </c>
      <c r="R844" s="64">
        <v>928</v>
      </c>
      <c r="S844" s="64">
        <f t="shared" si="171"/>
        <v>968</v>
      </c>
      <c r="T844" s="67">
        <f t="shared" si="172"/>
        <v>23.2</v>
      </c>
    </row>
    <row r="845" spans="1:20">
      <c r="A845" s="2" t="s">
        <v>168</v>
      </c>
      <c r="B845" s="2" t="s">
        <v>529</v>
      </c>
      <c r="C845" s="2" t="s">
        <v>260</v>
      </c>
      <c r="D845" s="2" t="s">
        <v>261</v>
      </c>
      <c r="E845" s="64">
        <v>0</v>
      </c>
      <c r="F845" s="64"/>
      <c r="G845" s="64">
        <v>0</v>
      </c>
      <c r="H845" s="64">
        <v>0</v>
      </c>
      <c r="I845" s="123">
        <v>1223</v>
      </c>
      <c r="J845" s="24">
        <v>75</v>
      </c>
      <c r="K845" s="50">
        <f t="shared" si="169"/>
        <v>6.1324611610793132E-2</v>
      </c>
      <c r="L845" s="68">
        <v>1286</v>
      </c>
      <c r="M845" s="68">
        <v>63</v>
      </c>
      <c r="N845" s="111">
        <f t="shared" si="167"/>
        <v>1223</v>
      </c>
      <c r="O845" s="64">
        <f t="shared" ref="O845:P879" si="173">IF(SUM(G845,L845)&gt;0,SUM(G845,L845),"")</f>
        <v>1286</v>
      </c>
      <c r="P845" s="65">
        <f t="shared" si="173"/>
        <v>63</v>
      </c>
      <c r="Q845" s="66">
        <f t="shared" si="170"/>
        <v>4.8989113530326596E-2</v>
      </c>
      <c r="R845" s="64">
        <v>0</v>
      </c>
      <c r="S845" s="64">
        <f t="shared" si="171"/>
        <v>1223</v>
      </c>
      <c r="T845" s="67">
        <f t="shared" si="172"/>
        <v>0</v>
      </c>
    </row>
    <row r="846" spans="1:20">
      <c r="A846" s="2" t="s">
        <v>168</v>
      </c>
      <c r="B846" s="2" t="s">
        <v>534</v>
      </c>
      <c r="C846" s="2" t="s">
        <v>262</v>
      </c>
      <c r="D846" s="2" t="s">
        <v>263</v>
      </c>
      <c r="E846" s="64">
        <v>11</v>
      </c>
      <c r="F846" s="64"/>
      <c r="G846" s="64">
        <v>13</v>
      </c>
      <c r="H846" s="64">
        <v>2</v>
      </c>
      <c r="I846" s="123">
        <v>482</v>
      </c>
      <c r="J846" s="24">
        <v>81</v>
      </c>
      <c r="K846" s="50">
        <f t="shared" si="169"/>
        <v>0.16804979253112035</v>
      </c>
      <c r="L846" s="68">
        <v>615</v>
      </c>
      <c r="M846" s="68">
        <v>133</v>
      </c>
      <c r="N846" s="111">
        <f t="shared" si="167"/>
        <v>493</v>
      </c>
      <c r="O846" s="64">
        <f t="shared" si="173"/>
        <v>628</v>
      </c>
      <c r="P846" s="65">
        <f t="shared" si="173"/>
        <v>135</v>
      </c>
      <c r="Q846" s="66">
        <f t="shared" si="170"/>
        <v>0.21496815286624205</v>
      </c>
      <c r="R846" s="64">
        <v>12</v>
      </c>
      <c r="S846" s="64">
        <f t="shared" si="171"/>
        <v>505</v>
      </c>
      <c r="T846" s="67">
        <f t="shared" si="172"/>
        <v>2.4896265560165973E-2</v>
      </c>
    </row>
    <row r="847" spans="1:20">
      <c r="A847" s="2" t="s">
        <v>168</v>
      </c>
      <c r="B847" s="2" t="s">
        <v>529</v>
      </c>
      <c r="C847" s="2" t="s">
        <v>264</v>
      </c>
      <c r="D847" s="2" t="s">
        <v>265</v>
      </c>
      <c r="E847" s="64">
        <v>0</v>
      </c>
      <c r="F847" s="64"/>
      <c r="G847" s="64">
        <v>0</v>
      </c>
      <c r="H847" s="64">
        <v>0</v>
      </c>
      <c r="I847" s="123">
        <v>577</v>
      </c>
      <c r="J847" s="24">
        <v>71</v>
      </c>
      <c r="K847" s="50">
        <f t="shared" si="169"/>
        <v>0.12305025996533796</v>
      </c>
      <c r="L847" s="68">
        <v>986</v>
      </c>
      <c r="M847" s="68">
        <v>409</v>
      </c>
      <c r="N847" s="111">
        <f t="shared" si="167"/>
        <v>577</v>
      </c>
      <c r="O847" s="64">
        <f t="shared" si="173"/>
        <v>986</v>
      </c>
      <c r="P847" s="65">
        <f t="shared" si="173"/>
        <v>409</v>
      </c>
      <c r="Q847" s="66">
        <f t="shared" si="170"/>
        <v>0.4148073022312373</v>
      </c>
      <c r="R847" s="64">
        <v>2</v>
      </c>
      <c r="S847" s="64">
        <f t="shared" si="171"/>
        <v>579</v>
      </c>
      <c r="T847" s="67">
        <f t="shared" si="172"/>
        <v>3.4662045060658577E-3</v>
      </c>
    </row>
    <row r="848" spans="1:20">
      <c r="A848" s="2" t="s">
        <v>168</v>
      </c>
      <c r="B848" s="2" t="s">
        <v>528</v>
      </c>
      <c r="C848" s="2" t="s">
        <v>266</v>
      </c>
      <c r="D848" s="2" t="s">
        <v>267</v>
      </c>
      <c r="E848" s="64">
        <v>7</v>
      </c>
      <c r="F848" s="64"/>
      <c r="G848" s="64">
        <v>7</v>
      </c>
      <c r="H848" s="64">
        <v>0</v>
      </c>
      <c r="I848" s="123">
        <v>2</v>
      </c>
      <c r="J848" s="24">
        <v>0</v>
      </c>
      <c r="K848" s="50">
        <f t="shared" si="169"/>
        <v>0</v>
      </c>
      <c r="L848" s="68">
        <v>2</v>
      </c>
      <c r="M848" s="68">
        <v>0</v>
      </c>
      <c r="N848" s="111">
        <f t="shared" si="167"/>
        <v>9</v>
      </c>
      <c r="O848" s="64">
        <f t="shared" si="173"/>
        <v>9</v>
      </c>
      <c r="P848" s="65" t="str">
        <f t="shared" si="173"/>
        <v/>
      </c>
      <c r="Q848" s="66"/>
      <c r="R848" s="64">
        <v>6</v>
      </c>
      <c r="S848" s="64">
        <f t="shared" si="171"/>
        <v>15</v>
      </c>
      <c r="T848" s="67">
        <f t="shared" si="172"/>
        <v>3</v>
      </c>
    </row>
    <row r="849" spans="1:20">
      <c r="A849" s="2" t="s">
        <v>168</v>
      </c>
      <c r="B849" s="2" t="s">
        <v>529</v>
      </c>
      <c r="C849" s="2" t="s">
        <v>268</v>
      </c>
      <c r="D849" s="2" t="s">
        <v>269</v>
      </c>
      <c r="E849" s="64">
        <v>0</v>
      </c>
      <c r="F849" s="64"/>
      <c r="G849" s="64">
        <v>0</v>
      </c>
      <c r="H849" s="64">
        <v>0</v>
      </c>
      <c r="I849" s="123">
        <v>443</v>
      </c>
      <c r="J849" s="24">
        <v>113</v>
      </c>
      <c r="K849" s="50">
        <f t="shared" si="169"/>
        <v>0.25507900677200901</v>
      </c>
      <c r="L849" s="68">
        <v>562</v>
      </c>
      <c r="M849" s="68">
        <v>119</v>
      </c>
      <c r="N849" s="111">
        <f t="shared" si="167"/>
        <v>443</v>
      </c>
      <c r="O849" s="64">
        <f t="shared" si="173"/>
        <v>562</v>
      </c>
      <c r="P849" s="65">
        <f t="shared" si="173"/>
        <v>119</v>
      </c>
      <c r="Q849" s="66">
        <f t="shared" si="170"/>
        <v>0.21174377224199289</v>
      </c>
      <c r="R849" s="64">
        <v>18</v>
      </c>
      <c r="S849" s="64">
        <f t="shared" si="171"/>
        <v>461</v>
      </c>
      <c r="T849" s="67">
        <f t="shared" si="172"/>
        <v>4.0632054176072234E-2</v>
      </c>
    </row>
    <row r="850" spans="1:20">
      <c r="A850" s="2" t="s">
        <v>168</v>
      </c>
      <c r="B850" s="2" t="s">
        <v>537</v>
      </c>
      <c r="C850" s="2" t="s">
        <v>272</v>
      </c>
      <c r="D850" s="2" t="s">
        <v>274</v>
      </c>
      <c r="E850" s="64">
        <v>54</v>
      </c>
      <c r="F850" s="64"/>
      <c r="G850" s="64">
        <v>55</v>
      </c>
      <c r="H850" s="64">
        <v>1</v>
      </c>
      <c r="I850" s="123">
        <v>207</v>
      </c>
      <c r="J850" s="24">
        <v>30</v>
      </c>
      <c r="K850" s="50">
        <f t="shared" si="169"/>
        <v>0.14492753623188406</v>
      </c>
      <c r="L850" s="68">
        <v>231</v>
      </c>
      <c r="M850" s="68">
        <v>24</v>
      </c>
      <c r="N850" s="111">
        <f t="shared" si="167"/>
        <v>261</v>
      </c>
      <c r="O850" s="64">
        <f t="shared" si="173"/>
        <v>286</v>
      </c>
      <c r="P850" s="65">
        <f t="shared" si="173"/>
        <v>25</v>
      </c>
      <c r="Q850" s="66">
        <f t="shared" si="170"/>
        <v>8.7412587412587409E-2</v>
      </c>
      <c r="R850" s="64">
        <v>8</v>
      </c>
      <c r="S850" s="64">
        <f t="shared" si="171"/>
        <v>269</v>
      </c>
      <c r="T850" s="67">
        <f t="shared" si="172"/>
        <v>3.864734299516908E-2</v>
      </c>
    </row>
    <row r="851" spans="1:20">
      <c r="A851" s="2" t="s">
        <v>168</v>
      </c>
      <c r="B851" s="2" t="s">
        <v>531</v>
      </c>
      <c r="C851" s="2" t="s">
        <v>276</v>
      </c>
      <c r="D851" s="2" t="s">
        <v>277</v>
      </c>
      <c r="E851" s="64">
        <v>0</v>
      </c>
      <c r="F851" s="64"/>
      <c r="G851" s="64">
        <v>0</v>
      </c>
      <c r="H851" s="64">
        <v>0</v>
      </c>
      <c r="I851" s="123">
        <v>6652</v>
      </c>
      <c r="J851" s="24">
        <v>1004</v>
      </c>
      <c r="K851" s="50">
        <f t="shared" si="169"/>
        <v>0.15093205051112446</v>
      </c>
      <c r="L851" s="68">
        <v>7039</v>
      </c>
      <c r="M851" s="68">
        <v>387</v>
      </c>
      <c r="N851" s="111">
        <f t="shared" si="167"/>
        <v>6652</v>
      </c>
      <c r="O851" s="64">
        <f t="shared" si="173"/>
        <v>7039</v>
      </c>
      <c r="P851" s="65">
        <f t="shared" si="173"/>
        <v>387</v>
      </c>
      <c r="Q851" s="66">
        <f t="shared" si="170"/>
        <v>5.4979400483023154E-2</v>
      </c>
      <c r="R851" s="64">
        <v>2</v>
      </c>
      <c r="S851" s="64">
        <f t="shared" si="171"/>
        <v>6654</v>
      </c>
      <c r="T851" s="67">
        <f t="shared" si="172"/>
        <v>3.0066145520144319E-4</v>
      </c>
    </row>
    <row r="852" spans="1:20">
      <c r="A852" s="2" t="s">
        <v>168</v>
      </c>
      <c r="B852" s="2" t="s">
        <v>534</v>
      </c>
      <c r="C852" s="2" t="s">
        <v>279</v>
      </c>
      <c r="D852" s="2" t="s">
        <v>280</v>
      </c>
      <c r="E852" s="64">
        <v>1</v>
      </c>
      <c r="F852" s="64"/>
      <c r="G852" s="64">
        <v>2</v>
      </c>
      <c r="H852" s="64">
        <v>1</v>
      </c>
      <c r="I852" s="123">
        <v>7125</v>
      </c>
      <c r="J852" s="24">
        <v>565</v>
      </c>
      <c r="K852" s="50">
        <f t="shared" si="169"/>
        <v>7.929824561403509E-2</v>
      </c>
      <c r="L852" s="68">
        <v>7406</v>
      </c>
      <c r="M852" s="68">
        <v>281</v>
      </c>
      <c r="N852" s="111">
        <f t="shared" si="167"/>
        <v>7126</v>
      </c>
      <c r="O852" s="64">
        <f t="shared" si="173"/>
        <v>7408</v>
      </c>
      <c r="P852" s="65">
        <f t="shared" si="173"/>
        <v>282</v>
      </c>
      <c r="Q852" s="66">
        <f t="shared" si="170"/>
        <v>3.8066954643628512E-2</v>
      </c>
      <c r="R852" s="64">
        <v>9</v>
      </c>
      <c r="S852" s="64">
        <f t="shared" si="171"/>
        <v>7135</v>
      </c>
      <c r="T852" s="67">
        <f t="shared" si="172"/>
        <v>1.2631578947368421E-3</v>
      </c>
    </row>
    <row r="853" spans="1:20">
      <c r="A853" s="2" t="s">
        <v>168</v>
      </c>
      <c r="B853" s="2" t="s">
        <v>526</v>
      </c>
      <c r="C853" s="2" t="s">
        <v>281</v>
      </c>
      <c r="D853" s="2" t="s">
        <v>282</v>
      </c>
      <c r="E853" s="64">
        <v>0</v>
      </c>
      <c r="F853" s="64"/>
      <c r="G853" s="64">
        <v>0</v>
      </c>
      <c r="H853" s="64">
        <v>0</v>
      </c>
      <c r="I853" s="123">
        <v>88</v>
      </c>
      <c r="J853" s="24">
        <v>5</v>
      </c>
      <c r="K853" s="50">
        <f t="shared" si="169"/>
        <v>5.6818181818181816E-2</v>
      </c>
      <c r="L853" s="68">
        <v>108</v>
      </c>
      <c r="M853" s="68">
        <v>20</v>
      </c>
      <c r="N853" s="111">
        <f t="shared" si="167"/>
        <v>88</v>
      </c>
      <c r="O853" s="64">
        <f t="shared" si="173"/>
        <v>108</v>
      </c>
      <c r="P853" s="65">
        <f t="shared" si="173"/>
        <v>20</v>
      </c>
      <c r="Q853" s="66">
        <f t="shared" si="170"/>
        <v>0.18518518518518517</v>
      </c>
      <c r="R853" s="64">
        <v>4</v>
      </c>
      <c r="S853" s="64">
        <f t="shared" si="171"/>
        <v>92</v>
      </c>
      <c r="T853" s="67">
        <f t="shared" si="172"/>
        <v>4.5454545454545456E-2</v>
      </c>
    </row>
    <row r="854" spans="1:20">
      <c r="A854" s="2" t="s">
        <v>168</v>
      </c>
      <c r="B854" s="2" t="s">
        <v>527</v>
      </c>
      <c r="C854" s="2" t="s">
        <v>283</v>
      </c>
      <c r="D854" s="2" t="s">
        <v>289</v>
      </c>
      <c r="E854" s="64">
        <v>0</v>
      </c>
      <c r="F854" s="64"/>
      <c r="G854" s="64">
        <v>0</v>
      </c>
      <c r="H854" s="64">
        <v>0</v>
      </c>
      <c r="I854" s="123">
        <v>9828</v>
      </c>
      <c r="J854" s="24">
        <v>1001</v>
      </c>
      <c r="K854" s="50">
        <f t="shared" si="169"/>
        <v>0.10185185185185185</v>
      </c>
      <c r="L854" s="68">
        <v>11596</v>
      </c>
      <c r="M854" s="68">
        <v>1768</v>
      </c>
      <c r="N854" s="111">
        <f t="shared" si="167"/>
        <v>9828</v>
      </c>
      <c r="O854" s="64">
        <f t="shared" si="173"/>
        <v>11596</v>
      </c>
      <c r="P854" s="65">
        <f t="shared" si="173"/>
        <v>1768</v>
      </c>
      <c r="Q854" s="66">
        <f t="shared" si="170"/>
        <v>0.15246636771300448</v>
      </c>
      <c r="R854" s="64">
        <v>8</v>
      </c>
      <c r="S854" s="64">
        <f t="shared" si="171"/>
        <v>9836</v>
      </c>
      <c r="T854" s="67">
        <f t="shared" si="172"/>
        <v>8.1400081400081396E-4</v>
      </c>
    </row>
    <row r="855" spans="1:20">
      <c r="A855" s="2" t="s">
        <v>168</v>
      </c>
      <c r="B855" s="2" t="s">
        <v>529</v>
      </c>
      <c r="C855" s="2" t="s">
        <v>292</v>
      </c>
      <c r="D855" s="2" t="s">
        <v>294</v>
      </c>
      <c r="E855" s="64">
        <v>0</v>
      </c>
      <c r="F855" s="64"/>
      <c r="G855" s="64">
        <v>0</v>
      </c>
      <c r="H855" s="64">
        <v>0</v>
      </c>
      <c r="I855" s="123">
        <v>702</v>
      </c>
      <c r="J855" s="24">
        <v>16</v>
      </c>
      <c r="K855" s="50">
        <f t="shared" si="169"/>
        <v>2.2792022792022793E-2</v>
      </c>
      <c r="L855" s="68">
        <v>808</v>
      </c>
      <c r="M855" s="68">
        <v>106</v>
      </c>
      <c r="N855" s="111">
        <f t="shared" si="167"/>
        <v>702</v>
      </c>
      <c r="O855" s="64">
        <f t="shared" si="173"/>
        <v>808</v>
      </c>
      <c r="P855" s="65">
        <f t="shared" si="173"/>
        <v>106</v>
      </c>
      <c r="Q855" s="66">
        <f t="shared" si="170"/>
        <v>0.13118811881188119</v>
      </c>
      <c r="R855" s="64">
        <v>2</v>
      </c>
      <c r="S855" s="64">
        <f t="shared" si="171"/>
        <v>704</v>
      </c>
      <c r="T855" s="67">
        <f t="shared" si="172"/>
        <v>2.8490028490028491E-3</v>
      </c>
    </row>
    <row r="856" spans="1:20">
      <c r="A856" s="2" t="s">
        <v>168</v>
      </c>
      <c r="B856" s="2" t="s">
        <v>534</v>
      </c>
      <c r="C856" s="2" t="s">
        <v>295</v>
      </c>
      <c r="D856" s="2" t="s">
        <v>296</v>
      </c>
      <c r="E856" s="64">
        <v>87</v>
      </c>
      <c r="F856" s="64"/>
      <c r="G856" s="64">
        <v>91</v>
      </c>
      <c r="H856" s="64">
        <v>4</v>
      </c>
      <c r="I856" s="123">
        <v>1312</v>
      </c>
      <c r="J856" s="24">
        <v>8</v>
      </c>
      <c r="K856" s="50">
        <f t="shared" si="169"/>
        <v>6.0975609756097563E-3</v>
      </c>
      <c r="L856" s="68">
        <v>1354</v>
      </c>
      <c r="M856" s="68">
        <v>42</v>
      </c>
      <c r="N856" s="111">
        <f t="shared" si="167"/>
        <v>1399</v>
      </c>
      <c r="O856" s="64">
        <f t="shared" si="173"/>
        <v>1445</v>
      </c>
      <c r="P856" s="65">
        <f t="shared" si="173"/>
        <v>46</v>
      </c>
      <c r="Q856" s="66">
        <f t="shared" si="170"/>
        <v>3.1833910034602078E-2</v>
      </c>
      <c r="R856" s="64">
        <v>7</v>
      </c>
      <c r="S856" s="64">
        <f t="shared" si="171"/>
        <v>1406</v>
      </c>
      <c r="T856" s="67">
        <f t="shared" si="172"/>
        <v>5.335365853658537E-3</v>
      </c>
    </row>
    <row r="857" spans="1:20">
      <c r="A857" s="2" t="s">
        <v>168</v>
      </c>
      <c r="B857" s="2" t="s">
        <v>529</v>
      </c>
      <c r="C857" s="2" t="s">
        <v>297</v>
      </c>
      <c r="D857" s="2" t="s">
        <v>298</v>
      </c>
      <c r="E857" s="64">
        <v>3</v>
      </c>
      <c r="F857" s="64"/>
      <c r="G857" s="64">
        <v>3</v>
      </c>
      <c r="H857" s="64">
        <v>0</v>
      </c>
      <c r="I857" s="123">
        <v>1821</v>
      </c>
      <c r="J857" s="24">
        <v>1710</v>
      </c>
      <c r="K857" s="50">
        <f t="shared" si="169"/>
        <v>0.93904448105436578</v>
      </c>
      <c r="L857" s="68">
        <v>1917</v>
      </c>
      <c r="M857" s="68">
        <v>96</v>
      </c>
      <c r="N857" s="111">
        <f t="shared" si="167"/>
        <v>1824</v>
      </c>
      <c r="O857" s="64">
        <f t="shared" si="173"/>
        <v>1920</v>
      </c>
      <c r="P857" s="65">
        <f t="shared" si="173"/>
        <v>96</v>
      </c>
      <c r="Q857" s="66">
        <f t="shared" si="170"/>
        <v>0.05</v>
      </c>
      <c r="R857" s="64">
        <v>3074</v>
      </c>
      <c r="S857" s="64">
        <f t="shared" si="171"/>
        <v>4898</v>
      </c>
      <c r="T857" s="67">
        <f t="shared" si="172"/>
        <v>1.6880834706205381</v>
      </c>
    </row>
    <row r="858" spans="1:20">
      <c r="A858" s="2" t="s">
        <v>168</v>
      </c>
      <c r="B858" s="2" t="s">
        <v>534</v>
      </c>
      <c r="C858" s="2" t="s">
        <v>299</v>
      </c>
      <c r="D858" s="2" t="s">
        <v>300</v>
      </c>
      <c r="E858" s="64">
        <v>12</v>
      </c>
      <c r="F858" s="64"/>
      <c r="G858" s="64">
        <v>12</v>
      </c>
      <c r="H858" s="64">
        <v>0</v>
      </c>
      <c r="I858" s="123">
        <v>2071</v>
      </c>
      <c r="J858" s="24">
        <v>215</v>
      </c>
      <c r="K858" s="50">
        <f t="shared" si="169"/>
        <v>0.10381458232737807</v>
      </c>
      <c r="L858" s="68">
        <v>2869</v>
      </c>
      <c r="M858" s="68">
        <v>798</v>
      </c>
      <c r="N858" s="111">
        <f t="shared" si="167"/>
        <v>2083</v>
      </c>
      <c r="O858" s="64">
        <f t="shared" si="173"/>
        <v>2881</v>
      </c>
      <c r="P858" s="65">
        <f t="shared" si="173"/>
        <v>798</v>
      </c>
      <c r="Q858" s="66">
        <f t="shared" si="170"/>
        <v>0.27698715723707046</v>
      </c>
      <c r="R858" s="64">
        <v>0</v>
      </c>
      <c r="S858" s="64">
        <f t="shared" si="171"/>
        <v>2083</v>
      </c>
      <c r="T858" s="67">
        <f t="shared" si="172"/>
        <v>0</v>
      </c>
    </row>
    <row r="859" spans="1:20">
      <c r="A859" s="2" t="s">
        <v>168</v>
      </c>
      <c r="B859" s="2" t="s">
        <v>528</v>
      </c>
      <c r="C859" s="2" t="s">
        <v>301</v>
      </c>
      <c r="D859" s="2" t="s">
        <v>302</v>
      </c>
      <c r="E859" s="64">
        <v>6</v>
      </c>
      <c r="F859" s="64"/>
      <c r="G859" s="64">
        <v>6</v>
      </c>
      <c r="H859" s="64">
        <v>0</v>
      </c>
      <c r="I859" s="123">
        <v>43</v>
      </c>
      <c r="J859" s="24">
        <v>5</v>
      </c>
      <c r="K859" s="50">
        <f t="shared" si="169"/>
        <v>0.11627906976744186</v>
      </c>
      <c r="L859" s="68">
        <v>46</v>
      </c>
      <c r="M859" s="68">
        <v>3</v>
      </c>
      <c r="N859" s="111">
        <f t="shared" si="167"/>
        <v>49</v>
      </c>
      <c r="O859" s="64">
        <f t="shared" si="173"/>
        <v>52</v>
      </c>
      <c r="P859" s="65">
        <f t="shared" si="173"/>
        <v>3</v>
      </c>
      <c r="Q859" s="66">
        <f t="shared" si="170"/>
        <v>5.7692307692307696E-2</v>
      </c>
      <c r="R859" s="64">
        <v>3</v>
      </c>
      <c r="S859" s="64">
        <f t="shared" si="171"/>
        <v>52</v>
      </c>
      <c r="T859" s="67">
        <f t="shared" si="172"/>
        <v>6.9767441860465115E-2</v>
      </c>
    </row>
    <row r="860" spans="1:20">
      <c r="A860" s="2" t="s">
        <v>168</v>
      </c>
      <c r="B860" s="2" t="s">
        <v>532</v>
      </c>
      <c r="C860" s="2" t="s">
        <v>306</v>
      </c>
      <c r="D860" s="2" t="s">
        <v>307</v>
      </c>
      <c r="E860" s="64">
        <v>4</v>
      </c>
      <c r="F860" s="64"/>
      <c r="G860" s="64">
        <v>4</v>
      </c>
      <c r="H860" s="64">
        <v>0</v>
      </c>
      <c r="I860" s="123">
        <v>353</v>
      </c>
      <c r="J860" s="24">
        <v>9</v>
      </c>
      <c r="K860" s="50">
        <f t="shared" si="169"/>
        <v>2.5495750708215296E-2</v>
      </c>
      <c r="L860" s="68">
        <v>360</v>
      </c>
      <c r="M860" s="68">
        <v>7</v>
      </c>
      <c r="N860" s="111">
        <f t="shared" si="167"/>
        <v>357</v>
      </c>
      <c r="O860" s="64">
        <f t="shared" si="173"/>
        <v>364</v>
      </c>
      <c r="P860" s="65">
        <f t="shared" si="173"/>
        <v>7</v>
      </c>
      <c r="Q860" s="66">
        <f t="shared" si="170"/>
        <v>1.9230769230769232E-2</v>
      </c>
      <c r="R860" s="64">
        <v>19</v>
      </c>
      <c r="S860" s="64">
        <f t="shared" si="171"/>
        <v>376</v>
      </c>
      <c r="T860" s="67">
        <f t="shared" si="172"/>
        <v>5.3824362606232294E-2</v>
      </c>
    </row>
    <row r="861" spans="1:20">
      <c r="A861" s="2" t="s">
        <v>168</v>
      </c>
      <c r="B861" s="2" t="s">
        <v>537</v>
      </c>
      <c r="C861" s="2" t="s">
        <v>308</v>
      </c>
      <c r="D861" s="2" t="s">
        <v>309</v>
      </c>
      <c r="E861" s="64">
        <v>0</v>
      </c>
      <c r="F861" s="64"/>
      <c r="G861" s="64">
        <v>0</v>
      </c>
      <c r="H861" s="64">
        <v>0</v>
      </c>
      <c r="I861" s="123">
        <v>11</v>
      </c>
      <c r="J861" s="24">
        <v>1</v>
      </c>
      <c r="K861" s="50">
        <f t="shared" si="169"/>
        <v>9.0909090909090912E-2</v>
      </c>
      <c r="L861" s="68">
        <v>11</v>
      </c>
      <c r="M861" s="68">
        <v>0</v>
      </c>
      <c r="N861" s="111">
        <f t="shared" si="167"/>
        <v>11</v>
      </c>
      <c r="O861" s="64">
        <f t="shared" si="173"/>
        <v>11</v>
      </c>
      <c r="P861" s="65" t="str">
        <f t="shared" si="173"/>
        <v/>
      </c>
      <c r="Q861" s="66"/>
      <c r="R861" s="64">
        <v>1</v>
      </c>
      <c r="S861" s="64">
        <f t="shared" si="171"/>
        <v>12</v>
      </c>
      <c r="T861" s="67">
        <f t="shared" si="172"/>
        <v>9.0909090909090912E-2</v>
      </c>
    </row>
    <row r="862" spans="1:20">
      <c r="A862" s="2" t="s">
        <v>168</v>
      </c>
      <c r="B862" s="2" t="s">
        <v>529</v>
      </c>
      <c r="C862" s="2" t="s">
        <v>312</v>
      </c>
      <c r="D862" s="2" t="s">
        <v>313</v>
      </c>
      <c r="E862" s="64">
        <v>297</v>
      </c>
      <c r="F862" s="64"/>
      <c r="G862" s="64">
        <v>312</v>
      </c>
      <c r="H862" s="64">
        <v>15</v>
      </c>
      <c r="I862" s="123">
        <v>922</v>
      </c>
      <c r="J862" s="24">
        <v>322</v>
      </c>
      <c r="K862" s="50">
        <f t="shared" si="169"/>
        <v>0.34924078091106292</v>
      </c>
      <c r="L862" s="68">
        <v>1040</v>
      </c>
      <c r="M862" s="68">
        <v>118</v>
      </c>
      <c r="N862" s="111">
        <f t="shared" si="167"/>
        <v>1219</v>
      </c>
      <c r="O862" s="64">
        <f t="shared" si="173"/>
        <v>1352</v>
      </c>
      <c r="P862" s="65">
        <f t="shared" si="173"/>
        <v>133</v>
      </c>
      <c r="Q862" s="66">
        <f t="shared" si="170"/>
        <v>9.837278106508876E-2</v>
      </c>
      <c r="R862" s="64">
        <v>133</v>
      </c>
      <c r="S862" s="64">
        <f t="shared" si="171"/>
        <v>1352</v>
      </c>
      <c r="T862" s="67">
        <f t="shared" si="172"/>
        <v>0.14425162689804771</v>
      </c>
    </row>
    <row r="863" spans="1:20">
      <c r="A863" s="2" t="s">
        <v>168</v>
      </c>
      <c r="B863" s="2" t="s">
        <v>529</v>
      </c>
      <c r="C863" s="2" t="s">
        <v>312</v>
      </c>
      <c r="D863" s="2" t="s">
        <v>314</v>
      </c>
      <c r="E863" s="64">
        <v>370</v>
      </c>
      <c r="F863" s="64"/>
      <c r="G863" s="64">
        <v>507</v>
      </c>
      <c r="H863" s="64">
        <v>137</v>
      </c>
      <c r="I863" s="123">
        <v>8458</v>
      </c>
      <c r="J863" s="24">
        <v>1480</v>
      </c>
      <c r="K863" s="50">
        <f t="shared" si="169"/>
        <v>0.17498226531094821</v>
      </c>
      <c r="L863" s="68">
        <v>17540</v>
      </c>
      <c r="M863" s="68">
        <v>9082</v>
      </c>
      <c r="N863" s="111">
        <f t="shared" si="167"/>
        <v>8828</v>
      </c>
      <c r="O863" s="64">
        <f t="shared" si="173"/>
        <v>18047</v>
      </c>
      <c r="P863" s="65">
        <f t="shared" si="173"/>
        <v>9219</v>
      </c>
      <c r="Q863" s="66">
        <f t="shared" si="170"/>
        <v>0.51083282540034358</v>
      </c>
      <c r="R863" s="64">
        <v>88</v>
      </c>
      <c r="S863" s="64">
        <f t="shared" si="171"/>
        <v>8916</v>
      </c>
      <c r="T863" s="67">
        <f t="shared" si="172"/>
        <v>1.0404350910380705E-2</v>
      </c>
    </row>
    <row r="864" spans="1:20">
      <c r="A864" s="2" t="s">
        <v>168</v>
      </c>
      <c r="B864" s="2" t="s">
        <v>528</v>
      </c>
      <c r="C864" s="2" t="s">
        <v>315</v>
      </c>
      <c r="D864" s="2" t="s">
        <v>316</v>
      </c>
      <c r="E864" s="64">
        <v>0</v>
      </c>
      <c r="F864" s="64"/>
      <c r="G864" s="64">
        <v>0</v>
      </c>
      <c r="H864" s="64">
        <v>0</v>
      </c>
      <c r="I864" s="123">
        <v>0</v>
      </c>
      <c r="J864" s="24">
        <v>0</v>
      </c>
      <c r="K864" s="50"/>
      <c r="L864" s="68">
        <v>0</v>
      </c>
      <c r="M864" s="68">
        <v>0</v>
      </c>
      <c r="N864" s="111" t="str">
        <f t="shared" si="167"/>
        <v/>
      </c>
      <c r="O864" s="64" t="str">
        <f t="shared" si="173"/>
        <v/>
      </c>
      <c r="P864" s="65" t="str">
        <f t="shared" si="173"/>
        <v/>
      </c>
      <c r="Q864" s="66"/>
      <c r="R864" s="64">
        <v>0</v>
      </c>
      <c r="S864" s="64" t="str">
        <f t="shared" si="171"/>
        <v/>
      </c>
      <c r="T864" s="67" t="str">
        <f t="shared" si="172"/>
        <v/>
      </c>
    </row>
    <row r="865" spans="1:20">
      <c r="A865" s="2" t="s">
        <v>168</v>
      </c>
      <c r="B865" s="2" t="s">
        <v>533</v>
      </c>
      <c r="C865" s="2" t="s">
        <v>317</v>
      </c>
      <c r="D865" s="2" t="s">
        <v>318</v>
      </c>
      <c r="E865" s="64">
        <v>6</v>
      </c>
      <c r="F865" s="64"/>
      <c r="G865" s="64">
        <v>6</v>
      </c>
      <c r="H865" s="64">
        <v>0</v>
      </c>
      <c r="I865" s="123">
        <v>5285</v>
      </c>
      <c r="J865" s="24">
        <v>1120</v>
      </c>
      <c r="K865" s="50">
        <f t="shared" si="169"/>
        <v>0.2119205298013245</v>
      </c>
      <c r="L865" s="68">
        <v>5310</v>
      </c>
      <c r="M865" s="68">
        <v>25</v>
      </c>
      <c r="N865" s="111">
        <f t="shared" si="167"/>
        <v>5291</v>
      </c>
      <c r="O865" s="64">
        <f t="shared" si="173"/>
        <v>5316</v>
      </c>
      <c r="P865" s="65">
        <f t="shared" si="173"/>
        <v>25</v>
      </c>
      <c r="Q865" s="66">
        <f t="shared" si="170"/>
        <v>4.7027840481565089E-3</v>
      </c>
      <c r="R865" s="64">
        <v>31</v>
      </c>
      <c r="S865" s="64">
        <f t="shared" si="171"/>
        <v>5322</v>
      </c>
      <c r="T865" s="67">
        <f t="shared" si="172"/>
        <v>5.8656575212866604E-3</v>
      </c>
    </row>
    <row r="866" spans="1:20">
      <c r="A866" s="2" t="s">
        <v>168</v>
      </c>
      <c r="B866" s="2" t="s">
        <v>534</v>
      </c>
      <c r="C866" s="2" t="s">
        <v>319</v>
      </c>
      <c r="D866" s="2" t="s">
        <v>320</v>
      </c>
      <c r="E866" s="64">
        <v>24</v>
      </c>
      <c r="F866" s="64"/>
      <c r="G866" s="64">
        <v>27</v>
      </c>
      <c r="H866" s="64">
        <v>3</v>
      </c>
      <c r="I866" s="123">
        <v>5430</v>
      </c>
      <c r="J866" s="24">
        <v>1788</v>
      </c>
      <c r="K866" s="50">
        <f t="shared" si="169"/>
        <v>0.32928176795580111</v>
      </c>
      <c r="L866" s="68">
        <v>7387</v>
      </c>
      <c r="M866" s="68">
        <v>1957</v>
      </c>
      <c r="N866" s="111">
        <f t="shared" si="167"/>
        <v>5454</v>
      </c>
      <c r="O866" s="64">
        <f t="shared" si="173"/>
        <v>7414</v>
      </c>
      <c r="P866" s="65">
        <f t="shared" si="173"/>
        <v>1960</v>
      </c>
      <c r="Q866" s="66">
        <f t="shared" si="170"/>
        <v>0.2643647154032911</v>
      </c>
      <c r="R866" s="64">
        <v>56</v>
      </c>
      <c r="S866" s="64">
        <f t="shared" si="171"/>
        <v>5510</v>
      </c>
      <c r="T866" s="67">
        <f t="shared" si="172"/>
        <v>1.0313075506445672E-2</v>
      </c>
    </row>
    <row r="867" spans="1:20">
      <c r="A867" s="2" t="s">
        <v>168</v>
      </c>
      <c r="B867" s="2" t="s">
        <v>534</v>
      </c>
      <c r="C867" s="2" t="s">
        <v>319</v>
      </c>
      <c r="D867" s="2" t="s">
        <v>321</v>
      </c>
      <c r="E867" s="64">
        <v>10</v>
      </c>
      <c r="F867" s="64"/>
      <c r="G867" s="64">
        <v>13</v>
      </c>
      <c r="H867" s="64">
        <v>3</v>
      </c>
      <c r="I867" s="123">
        <v>7072</v>
      </c>
      <c r="J867" s="24">
        <v>478</v>
      </c>
      <c r="K867" s="50">
        <f t="shared" si="169"/>
        <v>6.7590497737556557E-2</v>
      </c>
      <c r="L867" s="68">
        <v>7778</v>
      </c>
      <c r="M867" s="68">
        <v>706</v>
      </c>
      <c r="N867" s="111">
        <f t="shared" si="167"/>
        <v>7082</v>
      </c>
      <c r="O867" s="64">
        <f t="shared" si="173"/>
        <v>7791</v>
      </c>
      <c r="P867" s="65">
        <f t="shared" si="173"/>
        <v>709</v>
      </c>
      <c r="Q867" s="66">
        <f t="shared" si="170"/>
        <v>9.1002438711333594E-2</v>
      </c>
      <c r="R867" s="64">
        <v>2</v>
      </c>
      <c r="S867" s="64">
        <f t="shared" si="171"/>
        <v>7084</v>
      </c>
      <c r="T867" s="67">
        <f t="shared" si="172"/>
        <v>2.8280542986425342E-4</v>
      </c>
    </row>
    <row r="868" spans="1:20">
      <c r="A868" s="2" t="s">
        <v>168</v>
      </c>
      <c r="B868" s="2" t="s">
        <v>527</v>
      </c>
      <c r="C868" s="2" t="s">
        <v>475</v>
      </c>
      <c r="D868" s="2" t="s">
        <v>476</v>
      </c>
      <c r="E868" s="64">
        <v>13</v>
      </c>
      <c r="F868" s="64"/>
      <c r="G868" s="64">
        <v>13</v>
      </c>
      <c r="H868" s="64">
        <v>0</v>
      </c>
      <c r="I868" s="123">
        <v>1947</v>
      </c>
      <c r="J868" s="24">
        <v>287</v>
      </c>
      <c r="K868" s="50">
        <f t="shared" si="169"/>
        <v>0.14740626605033386</v>
      </c>
      <c r="L868" s="68">
        <v>2239</v>
      </c>
      <c r="M868" s="68">
        <v>292</v>
      </c>
      <c r="N868" s="111">
        <f t="shared" si="167"/>
        <v>1960</v>
      </c>
      <c r="O868" s="64">
        <f t="shared" si="173"/>
        <v>2252</v>
      </c>
      <c r="P868" s="65">
        <f t="shared" si="173"/>
        <v>292</v>
      </c>
      <c r="Q868" s="66">
        <f t="shared" si="170"/>
        <v>0.12966252220248667</v>
      </c>
      <c r="R868" s="64">
        <v>407</v>
      </c>
      <c r="S868" s="64">
        <f t="shared" si="171"/>
        <v>2367</v>
      </c>
      <c r="T868" s="67">
        <f t="shared" si="172"/>
        <v>0.20903954802259886</v>
      </c>
    </row>
    <row r="869" spans="1:20">
      <c r="A869" s="2" t="s">
        <v>168</v>
      </c>
      <c r="B869" s="2" t="s">
        <v>537</v>
      </c>
      <c r="C869" s="2" t="s">
        <v>322</v>
      </c>
      <c r="D869" s="2" t="s">
        <v>323</v>
      </c>
      <c r="E869" s="64">
        <v>42</v>
      </c>
      <c r="F869" s="64"/>
      <c r="G869" s="64">
        <v>43</v>
      </c>
      <c r="H869" s="64">
        <v>1</v>
      </c>
      <c r="I869" s="123">
        <v>100</v>
      </c>
      <c r="J869" s="24">
        <v>23</v>
      </c>
      <c r="K869" s="50">
        <f t="shared" si="169"/>
        <v>0.23</v>
      </c>
      <c r="L869" s="68">
        <v>102</v>
      </c>
      <c r="M869" s="68">
        <v>2</v>
      </c>
      <c r="N869" s="111">
        <f t="shared" ref="N869:N930" si="174">IF(SUM(E869,I869)&gt;0,SUM(E869,I869),"")</f>
        <v>142</v>
      </c>
      <c r="O869" s="64">
        <f t="shared" si="173"/>
        <v>145</v>
      </c>
      <c r="P869" s="65">
        <f t="shared" si="173"/>
        <v>3</v>
      </c>
      <c r="Q869" s="66">
        <f t="shared" si="170"/>
        <v>2.0689655172413793E-2</v>
      </c>
      <c r="R869" s="64">
        <v>2</v>
      </c>
      <c r="S869" s="64">
        <f t="shared" si="171"/>
        <v>144</v>
      </c>
      <c r="T869" s="67">
        <f t="shared" si="172"/>
        <v>0.02</v>
      </c>
    </row>
    <row r="870" spans="1:20">
      <c r="A870" s="2" t="s">
        <v>168</v>
      </c>
      <c r="B870" s="2" t="s">
        <v>530</v>
      </c>
      <c r="C870" s="2" t="s">
        <v>326</v>
      </c>
      <c r="D870" s="2" t="s">
        <v>327</v>
      </c>
      <c r="E870" s="64">
        <v>2</v>
      </c>
      <c r="F870" s="64"/>
      <c r="G870" s="64">
        <v>2</v>
      </c>
      <c r="H870" s="64">
        <v>0</v>
      </c>
      <c r="I870" s="123">
        <v>19</v>
      </c>
      <c r="J870" s="24">
        <v>0</v>
      </c>
      <c r="K870" s="50">
        <f t="shared" si="169"/>
        <v>0</v>
      </c>
      <c r="L870" s="68">
        <v>24</v>
      </c>
      <c r="M870" s="68">
        <v>5</v>
      </c>
      <c r="N870" s="111">
        <f t="shared" si="174"/>
        <v>21</v>
      </c>
      <c r="O870" s="64">
        <f t="shared" si="173"/>
        <v>26</v>
      </c>
      <c r="P870" s="65">
        <f t="shared" si="173"/>
        <v>5</v>
      </c>
      <c r="Q870" s="66">
        <f t="shared" si="170"/>
        <v>0.19230769230769232</v>
      </c>
      <c r="R870" s="64">
        <v>0</v>
      </c>
      <c r="S870" s="64">
        <f t="shared" si="171"/>
        <v>21</v>
      </c>
      <c r="T870" s="67">
        <f t="shared" si="172"/>
        <v>0</v>
      </c>
    </row>
    <row r="871" spans="1:20">
      <c r="A871" s="2" t="s">
        <v>168</v>
      </c>
      <c r="B871" s="2" t="s">
        <v>530</v>
      </c>
      <c r="C871" s="2" t="s">
        <v>328</v>
      </c>
      <c r="D871" s="2" t="s">
        <v>329</v>
      </c>
      <c r="E871" s="64">
        <v>10</v>
      </c>
      <c r="F871" s="64"/>
      <c r="G871" s="64">
        <v>11</v>
      </c>
      <c r="H871" s="64">
        <v>1</v>
      </c>
      <c r="I871" s="123">
        <v>5874</v>
      </c>
      <c r="J871" s="24">
        <v>395</v>
      </c>
      <c r="K871" s="50">
        <f t="shared" si="169"/>
        <v>6.7245488593803207E-2</v>
      </c>
      <c r="L871" s="68">
        <v>6216</v>
      </c>
      <c r="M871" s="68">
        <v>342</v>
      </c>
      <c r="N871" s="111">
        <f t="shared" si="174"/>
        <v>5884</v>
      </c>
      <c r="O871" s="64">
        <f t="shared" si="173"/>
        <v>6227</v>
      </c>
      <c r="P871" s="65">
        <f t="shared" si="173"/>
        <v>343</v>
      </c>
      <c r="Q871" s="66">
        <f t="shared" si="170"/>
        <v>5.508270435201542E-2</v>
      </c>
      <c r="R871" s="64">
        <v>4</v>
      </c>
      <c r="S871" s="64">
        <f t="shared" si="171"/>
        <v>5888</v>
      </c>
      <c r="T871" s="67">
        <f t="shared" si="172"/>
        <v>6.8096697310180451E-4</v>
      </c>
    </row>
    <row r="872" spans="1:20">
      <c r="A872" s="2" t="s">
        <v>168</v>
      </c>
      <c r="B872" s="2" t="s">
        <v>534</v>
      </c>
      <c r="C872" s="2" t="s">
        <v>330</v>
      </c>
      <c r="D872" s="2" t="s">
        <v>331</v>
      </c>
      <c r="E872" s="64">
        <v>0</v>
      </c>
      <c r="F872" s="64"/>
      <c r="G872" s="64">
        <v>0</v>
      </c>
      <c r="H872" s="64">
        <v>0</v>
      </c>
      <c r="I872" s="123">
        <v>10364</v>
      </c>
      <c r="J872" s="24">
        <v>489</v>
      </c>
      <c r="K872" s="50">
        <f t="shared" si="169"/>
        <v>4.7182554998070246E-2</v>
      </c>
      <c r="L872" s="68">
        <v>11235</v>
      </c>
      <c r="M872" s="68">
        <v>871</v>
      </c>
      <c r="N872" s="111">
        <f t="shared" si="174"/>
        <v>10364</v>
      </c>
      <c r="O872" s="64">
        <f t="shared" si="173"/>
        <v>11235</v>
      </c>
      <c r="P872" s="65">
        <f t="shared" si="173"/>
        <v>871</v>
      </c>
      <c r="Q872" s="66">
        <f t="shared" si="170"/>
        <v>7.7525589675122381E-2</v>
      </c>
      <c r="R872" s="64">
        <v>40</v>
      </c>
      <c r="S872" s="64">
        <f t="shared" si="171"/>
        <v>10404</v>
      </c>
      <c r="T872" s="67">
        <f t="shared" si="172"/>
        <v>3.8595137012736396E-3</v>
      </c>
    </row>
    <row r="873" spans="1:20">
      <c r="A873" s="2" t="s">
        <v>168</v>
      </c>
      <c r="B873" s="2" t="s">
        <v>528</v>
      </c>
      <c r="C873" s="2" t="s">
        <v>332</v>
      </c>
      <c r="D873" s="2" t="s">
        <v>333</v>
      </c>
      <c r="E873" s="64">
        <v>0</v>
      </c>
      <c r="F873" s="64"/>
      <c r="G873" s="64">
        <v>0</v>
      </c>
      <c r="H873" s="64">
        <v>0</v>
      </c>
      <c r="I873" s="123">
        <v>11</v>
      </c>
      <c r="J873" s="24">
        <v>0</v>
      </c>
      <c r="K873" s="50">
        <f t="shared" si="169"/>
        <v>0</v>
      </c>
      <c r="L873" s="68">
        <v>11</v>
      </c>
      <c r="M873" s="68">
        <v>0</v>
      </c>
      <c r="N873" s="111">
        <f t="shared" si="174"/>
        <v>11</v>
      </c>
      <c r="O873" s="64">
        <f t="shared" si="173"/>
        <v>11</v>
      </c>
      <c r="P873" s="65" t="str">
        <f t="shared" si="173"/>
        <v/>
      </c>
      <c r="Q873" s="66"/>
      <c r="R873" s="64">
        <v>1</v>
      </c>
      <c r="S873" s="64">
        <f t="shared" si="171"/>
        <v>12</v>
      </c>
      <c r="T873" s="67">
        <f t="shared" si="172"/>
        <v>9.0909090909090912E-2</v>
      </c>
    </row>
    <row r="874" spans="1:20">
      <c r="A874" s="2" t="s">
        <v>168</v>
      </c>
      <c r="B874" s="2" t="s">
        <v>528</v>
      </c>
      <c r="C874" s="2" t="s">
        <v>334</v>
      </c>
      <c r="D874" s="2" t="s">
        <v>335</v>
      </c>
      <c r="E874" s="64">
        <v>0</v>
      </c>
      <c r="F874" s="64"/>
      <c r="G874" s="64">
        <v>0</v>
      </c>
      <c r="H874" s="64">
        <v>0</v>
      </c>
      <c r="I874" s="123">
        <v>7</v>
      </c>
      <c r="J874" s="24">
        <v>0</v>
      </c>
      <c r="K874" s="50">
        <f t="shared" si="169"/>
        <v>0</v>
      </c>
      <c r="L874" s="68">
        <v>9</v>
      </c>
      <c r="M874" s="68">
        <v>2</v>
      </c>
      <c r="N874" s="111">
        <f t="shared" si="174"/>
        <v>7</v>
      </c>
      <c r="O874" s="64">
        <f t="shared" si="173"/>
        <v>9</v>
      </c>
      <c r="P874" s="65">
        <f t="shared" si="173"/>
        <v>2</v>
      </c>
      <c r="Q874" s="66">
        <f t="shared" si="170"/>
        <v>0.22222222222222221</v>
      </c>
      <c r="R874" s="64">
        <v>0</v>
      </c>
      <c r="S874" s="64">
        <f t="shared" si="171"/>
        <v>7</v>
      </c>
      <c r="T874" s="67">
        <f t="shared" si="172"/>
        <v>0</v>
      </c>
    </row>
    <row r="875" spans="1:20">
      <c r="A875" s="2" t="s">
        <v>168</v>
      </c>
      <c r="B875" s="2" t="s">
        <v>533</v>
      </c>
      <c r="C875" s="2" t="s">
        <v>339</v>
      </c>
      <c r="D875" s="2" t="s">
        <v>340</v>
      </c>
      <c r="E875" s="64">
        <v>29</v>
      </c>
      <c r="F875" s="64"/>
      <c r="G875" s="64">
        <v>29</v>
      </c>
      <c r="H875" s="64">
        <v>0</v>
      </c>
      <c r="I875" s="123">
        <v>18615</v>
      </c>
      <c r="J875" s="24">
        <v>12150</v>
      </c>
      <c r="K875" s="50">
        <f t="shared" si="169"/>
        <v>0.65269943593875912</v>
      </c>
      <c r="L875" s="68">
        <v>18739</v>
      </c>
      <c r="M875" s="68">
        <v>124</v>
      </c>
      <c r="N875" s="111">
        <f t="shared" si="174"/>
        <v>18644</v>
      </c>
      <c r="O875" s="64">
        <f t="shared" si="173"/>
        <v>18768</v>
      </c>
      <c r="P875" s="65">
        <f t="shared" si="173"/>
        <v>124</v>
      </c>
      <c r="Q875" s="66">
        <f t="shared" si="170"/>
        <v>6.6069906223358912E-3</v>
      </c>
      <c r="R875" s="64">
        <v>259</v>
      </c>
      <c r="S875" s="64">
        <f t="shared" si="171"/>
        <v>18903</v>
      </c>
      <c r="T875" s="67">
        <f t="shared" si="172"/>
        <v>1.3913510609723342E-2</v>
      </c>
    </row>
    <row r="876" spans="1:20">
      <c r="A876" s="2" t="s">
        <v>168</v>
      </c>
      <c r="B876" s="2" t="s">
        <v>528</v>
      </c>
      <c r="C876" s="2" t="s">
        <v>341</v>
      </c>
      <c r="D876" s="2" t="s">
        <v>342</v>
      </c>
      <c r="E876" s="64">
        <v>1</v>
      </c>
      <c r="F876" s="64"/>
      <c r="G876" s="64">
        <v>1</v>
      </c>
      <c r="H876" s="64">
        <v>0</v>
      </c>
      <c r="I876" s="123">
        <v>310</v>
      </c>
      <c r="J876" s="24">
        <v>40</v>
      </c>
      <c r="K876" s="50">
        <f t="shared" si="169"/>
        <v>0.12903225806451613</v>
      </c>
      <c r="L876" s="68">
        <v>348</v>
      </c>
      <c r="M876" s="68">
        <v>38</v>
      </c>
      <c r="N876" s="111">
        <f t="shared" si="174"/>
        <v>311</v>
      </c>
      <c r="O876" s="64">
        <f t="shared" si="173"/>
        <v>349</v>
      </c>
      <c r="P876" s="65">
        <f t="shared" si="173"/>
        <v>38</v>
      </c>
      <c r="Q876" s="66">
        <f t="shared" si="170"/>
        <v>0.10888252148997135</v>
      </c>
      <c r="R876" s="64">
        <v>4</v>
      </c>
      <c r="S876" s="64">
        <f t="shared" si="171"/>
        <v>315</v>
      </c>
      <c r="T876" s="67">
        <f t="shared" si="172"/>
        <v>1.2903225806451613E-2</v>
      </c>
    </row>
    <row r="877" spans="1:20">
      <c r="A877" s="2" t="s">
        <v>168</v>
      </c>
      <c r="B877" s="20" t="s">
        <v>343</v>
      </c>
      <c r="C877" s="2" t="s">
        <v>343</v>
      </c>
      <c r="D877" s="2" t="s">
        <v>344</v>
      </c>
      <c r="E877" s="64">
        <v>1</v>
      </c>
      <c r="F877" s="64"/>
      <c r="G877" s="64">
        <v>1</v>
      </c>
      <c r="H877" s="64">
        <v>0</v>
      </c>
      <c r="I877" s="123">
        <v>21291</v>
      </c>
      <c r="J877" s="24">
        <v>4368</v>
      </c>
      <c r="K877" s="50">
        <f t="shared" si="169"/>
        <v>0.20515710863745246</v>
      </c>
      <c r="L877" s="68">
        <v>21889</v>
      </c>
      <c r="M877" s="68">
        <v>598</v>
      </c>
      <c r="N877" s="111">
        <f t="shared" si="174"/>
        <v>21292</v>
      </c>
      <c r="O877" s="64">
        <f t="shared" si="173"/>
        <v>21890</v>
      </c>
      <c r="P877" s="65">
        <f t="shared" si="173"/>
        <v>598</v>
      </c>
      <c r="Q877" s="66">
        <f t="shared" si="170"/>
        <v>2.7318410232983096E-2</v>
      </c>
      <c r="R877" s="64">
        <v>13</v>
      </c>
      <c r="S877" s="64">
        <f t="shared" si="171"/>
        <v>21305</v>
      </c>
      <c r="T877" s="67">
        <f t="shared" si="172"/>
        <v>6.1058663284956083E-4</v>
      </c>
    </row>
    <row r="878" spans="1:20">
      <c r="A878" s="2" t="s">
        <v>168</v>
      </c>
      <c r="B878" s="20" t="s">
        <v>343</v>
      </c>
      <c r="C878" s="2" t="s">
        <v>343</v>
      </c>
      <c r="D878" s="2" t="s">
        <v>345</v>
      </c>
      <c r="E878" s="64">
        <v>2</v>
      </c>
      <c r="F878" s="64"/>
      <c r="G878" s="64">
        <v>2</v>
      </c>
      <c r="H878" s="64">
        <v>0</v>
      </c>
      <c r="I878" s="123">
        <v>28880</v>
      </c>
      <c r="J878" s="24">
        <v>6111</v>
      </c>
      <c r="K878" s="50">
        <f t="shared" si="169"/>
        <v>0.21159972299168975</v>
      </c>
      <c r="L878" s="68">
        <v>29598</v>
      </c>
      <c r="M878" s="68">
        <v>718</v>
      </c>
      <c r="N878" s="111">
        <f t="shared" si="174"/>
        <v>28882</v>
      </c>
      <c r="O878" s="64">
        <f t="shared" si="173"/>
        <v>29600</v>
      </c>
      <c r="P878" s="65">
        <f t="shared" si="173"/>
        <v>718</v>
      </c>
      <c r="Q878" s="66">
        <f t="shared" si="170"/>
        <v>2.4256756756756755E-2</v>
      </c>
      <c r="R878" s="64">
        <v>2</v>
      </c>
      <c r="S878" s="64">
        <f t="shared" si="171"/>
        <v>28884</v>
      </c>
      <c r="T878" s="67">
        <f t="shared" si="172"/>
        <v>6.9252077562326875E-5</v>
      </c>
    </row>
    <row r="879" spans="1:20">
      <c r="A879" s="2" t="s">
        <v>168</v>
      </c>
      <c r="B879" s="20" t="s">
        <v>343</v>
      </c>
      <c r="C879" s="2" t="s">
        <v>343</v>
      </c>
      <c r="D879" s="2" t="s">
        <v>348</v>
      </c>
      <c r="E879" s="64">
        <v>0</v>
      </c>
      <c r="F879" s="64"/>
      <c r="G879" s="64">
        <v>0</v>
      </c>
      <c r="H879" s="64">
        <v>0</v>
      </c>
      <c r="I879" s="123">
        <v>239873</v>
      </c>
      <c r="J879" s="24">
        <v>36225</v>
      </c>
      <c r="K879" s="50">
        <f t="shared" si="169"/>
        <v>0.15101741338124758</v>
      </c>
      <c r="L879" s="68">
        <v>246378</v>
      </c>
      <c r="M879" s="68">
        <v>6505</v>
      </c>
      <c r="N879" s="111">
        <f t="shared" si="174"/>
        <v>239873</v>
      </c>
      <c r="O879" s="64">
        <f t="shared" si="173"/>
        <v>246378</v>
      </c>
      <c r="P879" s="65">
        <f t="shared" si="173"/>
        <v>6505</v>
      </c>
      <c r="Q879" s="66">
        <f t="shared" si="170"/>
        <v>2.6402519705493184E-2</v>
      </c>
      <c r="R879" s="64">
        <v>242</v>
      </c>
      <c r="S879" s="64">
        <f t="shared" si="171"/>
        <v>240115</v>
      </c>
      <c r="T879" s="67">
        <f t="shared" si="172"/>
        <v>1.0088671922225511E-3</v>
      </c>
    </row>
    <row r="880" spans="1:20">
      <c r="A880" s="2" t="s">
        <v>168</v>
      </c>
      <c r="B880" s="20" t="s">
        <v>343</v>
      </c>
      <c r="C880" s="2" t="s">
        <v>343</v>
      </c>
      <c r="D880" s="2" t="s">
        <v>350</v>
      </c>
      <c r="E880" s="64">
        <v>0</v>
      </c>
      <c r="F880" s="64"/>
      <c r="G880" s="64">
        <v>0</v>
      </c>
      <c r="H880" s="64">
        <v>0</v>
      </c>
      <c r="I880" s="123">
        <v>47193</v>
      </c>
      <c r="J880" s="24">
        <v>5913</v>
      </c>
      <c r="K880" s="50">
        <f t="shared" ref="K880:K930" si="175">J880/I880</f>
        <v>0.12529400546691247</v>
      </c>
      <c r="L880" s="68">
        <v>47669</v>
      </c>
      <c r="M880" s="68">
        <v>476</v>
      </c>
      <c r="N880" s="111">
        <f>IF(SUM(E880,I880)&gt;0,SUM(E880,I880),"")</f>
        <v>47193</v>
      </c>
      <c r="O880" s="64">
        <f>IF(SUM(G880,L880)&gt;0,SUM(G880,L880),"")</f>
        <v>47669</v>
      </c>
      <c r="P880" s="65">
        <f>IF(SUM(H880,M880)&gt;0,SUM(H880,M880),"")</f>
        <v>476</v>
      </c>
      <c r="Q880" s="66">
        <f t="shared" ref="Q880:Q930" si="176">IF(O880&lt;&gt;0,P880/O880,"")</f>
        <v>9.9855251840818976E-3</v>
      </c>
      <c r="R880" s="64">
        <v>63</v>
      </c>
      <c r="S880" s="64">
        <f>IF(N880="",IF(R880&gt;0,SUM(R880),""),IF(SUM(R880)&gt;0,SUM(N880+R880),N880))</f>
        <v>47256</v>
      </c>
      <c r="T880" s="67">
        <f>IF((I880)&gt;0,R880/(I880),"")</f>
        <v>1.3349437416566017E-3</v>
      </c>
    </row>
    <row r="881" spans="1:20">
      <c r="A881" s="2" t="s">
        <v>168</v>
      </c>
      <c r="B881" s="20" t="s">
        <v>343</v>
      </c>
      <c r="C881" s="2" t="s">
        <v>343</v>
      </c>
      <c r="D881" s="2" t="s">
        <v>354</v>
      </c>
      <c r="E881" s="64">
        <v>1</v>
      </c>
      <c r="F881" s="64"/>
      <c r="G881" s="64">
        <v>1</v>
      </c>
      <c r="H881" s="64">
        <v>0</v>
      </c>
      <c r="I881" s="123">
        <v>37866</v>
      </c>
      <c r="J881" s="24">
        <v>3578</v>
      </c>
      <c r="K881" s="50">
        <f t="shared" si="175"/>
        <v>9.4491100195425975E-2</v>
      </c>
      <c r="L881" s="68">
        <v>38097</v>
      </c>
      <c r="M881" s="68">
        <v>231</v>
      </c>
      <c r="N881" s="111">
        <f t="shared" si="174"/>
        <v>37867</v>
      </c>
      <c r="O881" s="64">
        <f t="shared" ref="O881:P900" si="177">IF(SUM(G881,L881)&gt;0,SUM(G881,L881),"")</f>
        <v>38098</v>
      </c>
      <c r="P881" s="65">
        <f t="shared" si="177"/>
        <v>231</v>
      </c>
      <c r="Q881" s="66">
        <f t="shared" si="176"/>
        <v>6.0633104099952753E-3</v>
      </c>
      <c r="R881" s="64">
        <v>2</v>
      </c>
      <c r="S881" s="64">
        <f t="shared" ref="S881:S930" si="178">IF(N881="",IF(R881&gt;0,SUM(R881),""),IF(SUM(R881)&gt;0,SUM(N881+R881),N881))</f>
        <v>37869</v>
      </c>
      <c r="T881" s="67">
        <f t="shared" ref="T881:T930" si="179">IF((I881)&gt;0,R881/(I881),"")</f>
        <v>5.281783129984683E-5</v>
      </c>
    </row>
    <row r="882" spans="1:20">
      <c r="A882" s="2" t="s">
        <v>168</v>
      </c>
      <c r="B882" s="2" t="s">
        <v>529</v>
      </c>
      <c r="C882" s="2" t="s">
        <v>355</v>
      </c>
      <c r="D882" s="2" t="s">
        <v>356</v>
      </c>
      <c r="E882" s="64">
        <v>1</v>
      </c>
      <c r="F882" s="64"/>
      <c r="G882" s="64">
        <v>5</v>
      </c>
      <c r="H882" s="64">
        <v>4</v>
      </c>
      <c r="I882" s="123">
        <v>1166</v>
      </c>
      <c r="J882" s="24">
        <v>46</v>
      </c>
      <c r="K882" s="50">
        <f t="shared" si="175"/>
        <v>3.9451114922813037E-2</v>
      </c>
      <c r="L882" s="68">
        <v>1365</v>
      </c>
      <c r="M882" s="68">
        <v>199</v>
      </c>
      <c r="N882" s="111">
        <f t="shared" si="174"/>
        <v>1167</v>
      </c>
      <c r="O882" s="64">
        <f t="shared" si="177"/>
        <v>1370</v>
      </c>
      <c r="P882" s="65">
        <f t="shared" si="177"/>
        <v>203</v>
      </c>
      <c r="Q882" s="66">
        <f t="shared" si="176"/>
        <v>0.14817518248175182</v>
      </c>
      <c r="R882" s="64">
        <v>91</v>
      </c>
      <c r="S882" s="64">
        <f t="shared" si="178"/>
        <v>1258</v>
      </c>
      <c r="T882" s="67">
        <f t="shared" si="179"/>
        <v>7.8044596912521441E-2</v>
      </c>
    </row>
    <row r="883" spans="1:20">
      <c r="A883" s="2" t="s">
        <v>168</v>
      </c>
      <c r="B883" s="2" t="s">
        <v>533</v>
      </c>
      <c r="C883" s="2" t="s">
        <v>361</v>
      </c>
      <c r="D883" s="2" t="s">
        <v>363</v>
      </c>
      <c r="E883" s="64">
        <v>5</v>
      </c>
      <c r="F883" s="64"/>
      <c r="G883" s="64">
        <v>5</v>
      </c>
      <c r="H883" s="64">
        <v>0</v>
      </c>
      <c r="I883" s="123">
        <v>22593</v>
      </c>
      <c r="J883" s="24">
        <v>4157</v>
      </c>
      <c r="K883" s="50">
        <f t="shared" si="175"/>
        <v>0.18399504271234454</v>
      </c>
      <c r="L883" s="68">
        <v>23371</v>
      </c>
      <c r="M883" s="68">
        <v>778</v>
      </c>
      <c r="N883" s="111">
        <f t="shared" si="174"/>
        <v>22598</v>
      </c>
      <c r="O883" s="64">
        <f t="shared" si="177"/>
        <v>23376</v>
      </c>
      <c r="P883" s="65">
        <f t="shared" si="177"/>
        <v>778</v>
      </c>
      <c r="Q883" s="66">
        <f t="shared" si="176"/>
        <v>3.3281998631074609E-2</v>
      </c>
      <c r="R883" s="64">
        <v>589</v>
      </c>
      <c r="S883" s="64">
        <f t="shared" si="178"/>
        <v>23187</v>
      </c>
      <c r="T883" s="67">
        <f t="shared" si="179"/>
        <v>2.6070021688133493E-2</v>
      </c>
    </row>
    <row r="884" spans="1:20">
      <c r="A884" s="2" t="s">
        <v>168</v>
      </c>
      <c r="B884" s="2" t="s">
        <v>529</v>
      </c>
      <c r="C884" s="2" t="s">
        <v>364</v>
      </c>
      <c r="D884" s="2" t="s">
        <v>365</v>
      </c>
      <c r="E884" s="64">
        <v>1</v>
      </c>
      <c r="F884" s="64"/>
      <c r="G884" s="64">
        <v>3</v>
      </c>
      <c r="H884" s="64">
        <v>2</v>
      </c>
      <c r="I884" s="123">
        <v>1773</v>
      </c>
      <c r="J884" s="24">
        <v>195</v>
      </c>
      <c r="K884" s="50">
        <f t="shared" si="175"/>
        <v>0.10998307952622674</v>
      </c>
      <c r="L884" s="68">
        <v>2695</v>
      </c>
      <c r="M884" s="68">
        <v>922</v>
      </c>
      <c r="N884" s="111">
        <f t="shared" si="174"/>
        <v>1774</v>
      </c>
      <c r="O884" s="64">
        <f t="shared" si="177"/>
        <v>2698</v>
      </c>
      <c r="P884" s="65">
        <f t="shared" si="177"/>
        <v>924</v>
      </c>
      <c r="Q884" s="66">
        <f t="shared" si="176"/>
        <v>0.34247590808005929</v>
      </c>
      <c r="R884" s="64">
        <v>2</v>
      </c>
      <c r="S884" s="64">
        <f t="shared" si="178"/>
        <v>1776</v>
      </c>
      <c r="T884" s="67">
        <f t="shared" si="179"/>
        <v>1.1280315848843769E-3</v>
      </c>
    </row>
    <row r="885" spans="1:20">
      <c r="A885" s="2" t="s">
        <v>168</v>
      </c>
      <c r="B885" s="2" t="s">
        <v>526</v>
      </c>
      <c r="C885" s="2" t="s">
        <v>366</v>
      </c>
      <c r="D885" s="2" t="s">
        <v>367</v>
      </c>
      <c r="E885" s="64">
        <v>1</v>
      </c>
      <c r="F885" s="64"/>
      <c r="G885" s="64">
        <v>1</v>
      </c>
      <c r="H885" s="64">
        <v>0</v>
      </c>
      <c r="I885" s="123">
        <v>1773</v>
      </c>
      <c r="J885" s="24">
        <v>13</v>
      </c>
      <c r="K885" s="50">
        <f t="shared" si="175"/>
        <v>7.3322053017484488E-3</v>
      </c>
      <c r="L885" s="68">
        <v>1870</v>
      </c>
      <c r="M885" s="68">
        <v>97</v>
      </c>
      <c r="N885" s="111">
        <f t="shared" si="174"/>
        <v>1774</v>
      </c>
      <c r="O885" s="64">
        <f t="shared" si="177"/>
        <v>1871</v>
      </c>
      <c r="P885" s="65">
        <f t="shared" si="177"/>
        <v>97</v>
      </c>
      <c r="Q885" s="66">
        <f t="shared" si="176"/>
        <v>5.1843933725280601E-2</v>
      </c>
      <c r="R885" s="64">
        <v>38</v>
      </c>
      <c r="S885" s="64">
        <f t="shared" si="178"/>
        <v>1812</v>
      </c>
      <c r="T885" s="67">
        <f t="shared" si="179"/>
        <v>2.1432600112803159E-2</v>
      </c>
    </row>
    <row r="886" spans="1:20">
      <c r="A886" s="2" t="s">
        <v>168</v>
      </c>
      <c r="B886" s="2" t="s">
        <v>534</v>
      </c>
      <c r="C886" s="2" t="s">
        <v>371</v>
      </c>
      <c r="D886" s="2" t="s">
        <v>371</v>
      </c>
      <c r="E886" s="64">
        <v>1</v>
      </c>
      <c r="F886" s="64"/>
      <c r="G886" s="64">
        <v>2</v>
      </c>
      <c r="H886" s="64">
        <v>1</v>
      </c>
      <c r="I886" s="123">
        <v>3400</v>
      </c>
      <c r="J886" s="24">
        <v>459</v>
      </c>
      <c r="K886" s="50">
        <f t="shared" si="175"/>
        <v>0.13500000000000001</v>
      </c>
      <c r="L886" s="68">
        <v>3498</v>
      </c>
      <c r="M886" s="68">
        <v>98</v>
      </c>
      <c r="N886" s="111">
        <f t="shared" si="174"/>
        <v>3401</v>
      </c>
      <c r="O886" s="64">
        <f t="shared" si="177"/>
        <v>3500</v>
      </c>
      <c r="P886" s="65">
        <f t="shared" si="177"/>
        <v>99</v>
      </c>
      <c r="Q886" s="66">
        <f t="shared" si="176"/>
        <v>2.8285714285714286E-2</v>
      </c>
      <c r="R886" s="64">
        <v>6</v>
      </c>
      <c r="S886" s="64">
        <f t="shared" si="178"/>
        <v>3407</v>
      </c>
      <c r="T886" s="67">
        <f t="shared" si="179"/>
        <v>1.7647058823529412E-3</v>
      </c>
    </row>
    <row r="887" spans="1:20">
      <c r="A887" s="2" t="s">
        <v>168</v>
      </c>
      <c r="B887" s="2" t="s">
        <v>528</v>
      </c>
      <c r="C887" s="2" t="s">
        <v>372</v>
      </c>
      <c r="D887" s="2" t="s">
        <v>373</v>
      </c>
      <c r="E887" s="64">
        <v>0</v>
      </c>
      <c r="F887" s="64"/>
      <c r="G887" s="64">
        <v>0</v>
      </c>
      <c r="H887" s="64">
        <v>0</v>
      </c>
      <c r="I887" s="123">
        <v>0</v>
      </c>
      <c r="J887" s="24">
        <v>0</v>
      </c>
      <c r="K887" s="50"/>
      <c r="L887" s="68">
        <v>0</v>
      </c>
      <c r="M887" s="68">
        <v>0</v>
      </c>
      <c r="N887" s="111" t="str">
        <f t="shared" si="174"/>
        <v/>
      </c>
      <c r="O887" s="64" t="str">
        <f t="shared" si="177"/>
        <v/>
      </c>
      <c r="P887" s="65" t="str">
        <f t="shared" si="177"/>
        <v/>
      </c>
      <c r="Q887" s="66"/>
      <c r="R887" s="64">
        <v>0</v>
      </c>
      <c r="S887" s="64" t="str">
        <f t="shared" si="178"/>
        <v/>
      </c>
      <c r="T887" s="67" t="str">
        <f t="shared" si="179"/>
        <v/>
      </c>
    </row>
    <row r="888" spans="1:20">
      <c r="A888" s="2" t="s">
        <v>168</v>
      </c>
      <c r="B888" s="2" t="s">
        <v>528</v>
      </c>
      <c r="C888" s="2" t="s">
        <v>374</v>
      </c>
      <c r="D888" s="2" t="s">
        <v>375</v>
      </c>
      <c r="E888" s="64">
        <v>4</v>
      </c>
      <c r="F888" s="64"/>
      <c r="G888" s="64">
        <v>4</v>
      </c>
      <c r="H888" s="64">
        <v>0</v>
      </c>
      <c r="I888" s="123">
        <v>0</v>
      </c>
      <c r="J888" s="24">
        <v>0</v>
      </c>
      <c r="K888" s="50"/>
      <c r="L888" s="68">
        <v>0</v>
      </c>
      <c r="M888" s="68">
        <v>0</v>
      </c>
      <c r="N888" s="111">
        <f t="shared" si="174"/>
        <v>4</v>
      </c>
      <c r="O888" s="64">
        <f t="shared" si="177"/>
        <v>4</v>
      </c>
      <c r="P888" s="65" t="str">
        <f t="shared" si="177"/>
        <v/>
      </c>
      <c r="Q888" s="66"/>
      <c r="R888" s="64">
        <v>0</v>
      </c>
      <c r="S888" s="64">
        <f t="shared" si="178"/>
        <v>4</v>
      </c>
      <c r="T888" s="67" t="str">
        <f t="shared" si="179"/>
        <v/>
      </c>
    </row>
    <row r="889" spans="1:20">
      <c r="A889" s="2" t="s">
        <v>168</v>
      </c>
      <c r="B889" s="2" t="s">
        <v>529</v>
      </c>
      <c r="C889" s="2" t="s">
        <v>376</v>
      </c>
      <c r="D889" s="2" t="s">
        <v>377</v>
      </c>
      <c r="E889" s="64">
        <v>3</v>
      </c>
      <c r="F889" s="64"/>
      <c r="G889" s="64">
        <v>3</v>
      </c>
      <c r="H889" s="64">
        <v>0</v>
      </c>
      <c r="I889" s="123">
        <v>10113</v>
      </c>
      <c r="J889" s="24">
        <v>2197</v>
      </c>
      <c r="K889" s="50">
        <f t="shared" si="175"/>
        <v>0.21724513003065363</v>
      </c>
      <c r="L889" s="68">
        <v>10177</v>
      </c>
      <c r="M889" s="68">
        <v>64</v>
      </c>
      <c r="N889" s="111">
        <f t="shared" si="174"/>
        <v>10116</v>
      </c>
      <c r="O889" s="64">
        <f t="shared" si="177"/>
        <v>10180</v>
      </c>
      <c r="P889" s="65">
        <f t="shared" si="177"/>
        <v>64</v>
      </c>
      <c r="Q889" s="66">
        <f t="shared" si="176"/>
        <v>6.2868369351669938E-3</v>
      </c>
      <c r="R889" s="64">
        <v>7</v>
      </c>
      <c r="S889" s="64">
        <f t="shared" si="178"/>
        <v>10123</v>
      </c>
      <c r="T889" s="67">
        <f t="shared" si="179"/>
        <v>6.9217838425788593E-4</v>
      </c>
    </row>
    <row r="890" spans="1:20">
      <c r="A890" s="2" t="s">
        <v>168</v>
      </c>
      <c r="B890" s="2" t="s">
        <v>529</v>
      </c>
      <c r="C890" s="2" t="s">
        <v>376</v>
      </c>
      <c r="D890" s="2" t="s">
        <v>379</v>
      </c>
      <c r="E890" s="64">
        <v>3</v>
      </c>
      <c r="F890" s="64"/>
      <c r="G890" s="64">
        <v>3</v>
      </c>
      <c r="H890" s="64">
        <v>0</v>
      </c>
      <c r="I890" s="123">
        <v>21561</v>
      </c>
      <c r="J890" s="24">
        <v>3024</v>
      </c>
      <c r="K890" s="50">
        <f t="shared" si="175"/>
        <v>0.14025323500765272</v>
      </c>
      <c r="L890" s="68">
        <v>21710</v>
      </c>
      <c r="M890" s="68">
        <v>149</v>
      </c>
      <c r="N890" s="111">
        <f t="shared" si="174"/>
        <v>21564</v>
      </c>
      <c r="O890" s="64">
        <f t="shared" si="177"/>
        <v>21713</v>
      </c>
      <c r="P890" s="65">
        <f t="shared" si="177"/>
        <v>149</v>
      </c>
      <c r="Q890" s="66">
        <f t="shared" si="176"/>
        <v>6.8622484226039697E-3</v>
      </c>
      <c r="R890" s="64">
        <v>3</v>
      </c>
      <c r="S890" s="64">
        <f t="shared" si="178"/>
        <v>21567</v>
      </c>
      <c r="T890" s="67">
        <f t="shared" si="179"/>
        <v>1.3914011409489355E-4</v>
      </c>
    </row>
    <row r="891" spans="1:20">
      <c r="A891" s="2" t="s">
        <v>168</v>
      </c>
      <c r="B891" s="2" t="s">
        <v>528</v>
      </c>
      <c r="C891" s="2" t="s">
        <v>380</v>
      </c>
      <c r="D891" s="2" t="s">
        <v>382</v>
      </c>
      <c r="E891" s="64">
        <v>3</v>
      </c>
      <c r="F891" s="64"/>
      <c r="G891" s="64">
        <v>3</v>
      </c>
      <c r="H891" s="64">
        <v>0</v>
      </c>
      <c r="I891" s="123">
        <v>6</v>
      </c>
      <c r="J891" s="24">
        <v>0</v>
      </c>
      <c r="K891" s="50">
        <f t="shared" si="175"/>
        <v>0</v>
      </c>
      <c r="L891" s="68">
        <v>6</v>
      </c>
      <c r="M891" s="68">
        <v>0</v>
      </c>
      <c r="N891" s="111">
        <f t="shared" si="174"/>
        <v>9</v>
      </c>
      <c r="O891" s="64">
        <f t="shared" si="177"/>
        <v>9</v>
      </c>
      <c r="P891" s="65" t="str">
        <f t="shared" si="177"/>
        <v/>
      </c>
      <c r="Q891" s="66"/>
      <c r="R891" s="64">
        <v>2</v>
      </c>
      <c r="S891" s="64">
        <f t="shared" si="178"/>
        <v>11</v>
      </c>
      <c r="T891" s="67">
        <f t="shared" si="179"/>
        <v>0.33333333333333331</v>
      </c>
    </row>
    <row r="892" spans="1:20">
      <c r="A892" s="2" t="s">
        <v>168</v>
      </c>
      <c r="B892" s="2" t="s">
        <v>534</v>
      </c>
      <c r="C892" s="2" t="s">
        <v>384</v>
      </c>
      <c r="D892" s="2" t="s">
        <v>385</v>
      </c>
      <c r="E892" s="64">
        <v>7</v>
      </c>
      <c r="F892" s="64"/>
      <c r="G892" s="64">
        <v>15</v>
      </c>
      <c r="H892" s="64">
        <v>8</v>
      </c>
      <c r="I892" s="123">
        <v>3485</v>
      </c>
      <c r="J892" s="24">
        <v>670</v>
      </c>
      <c r="K892" s="50">
        <f t="shared" si="175"/>
        <v>0.19225251076040173</v>
      </c>
      <c r="L892" s="68">
        <v>4521</v>
      </c>
      <c r="M892" s="68">
        <v>1036</v>
      </c>
      <c r="N892" s="111">
        <f t="shared" si="174"/>
        <v>3492</v>
      </c>
      <c r="O892" s="64">
        <f t="shared" si="177"/>
        <v>4536</v>
      </c>
      <c r="P892" s="65">
        <f t="shared" si="177"/>
        <v>1044</v>
      </c>
      <c r="Q892" s="66">
        <f t="shared" si="176"/>
        <v>0.23015873015873015</v>
      </c>
      <c r="R892" s="64">
        <v>45</v>
      </c>
      <c r="S892" s="64">
        <f t="shared" si="178"/>
        <v>3537</v>
      </c>
      <c r="T892" s="67">
        <f t="shared" si="179"/>
        <v>1.2912482065997131E-2</v>
      </c>
    </row>
    <row r="893" spans="1:20">
      <c r="A893" s="2" t="s">
        <v>168</v>
      </c>
      <c r="B893" s="2" t="s">
        <v>529</v>
      </c>
      <c r="C893" s="2" t="s">
        <v>386</v>
      </c>
      <c r="D893" s="2" t="s">
        <v>387</v>
      </c>
      <c r="E893" s="64">
        <v>12</v>
      </c>
      <c r="F893" s="64"/>
      <c r="G893" s="64">
        <v>22</v>
      </c>
      <c r="H893" s="64">
        <v>10</v>
      </c>
      <c r="I893" s="123">
        <v>1203</v>
      </c>
      <c r="J893" s="24">
        <v>110</v>
      </c>
      <c r="K893" s="50">
        <f t="shared" si="175"/>
        <v>9.1438071487946804E-2</v>
      </c>
      <c r="L893" s="68">
        <v>1782</v>
      </c>
      <c r="M893" s="68">
        <v>579</v>
      </c>
      <c r="N893" s="111">
        <f t="shared" si="174"/>
        <v>1215</v>
      </c>
      <c r="O893" s="64">
        <f t="shared" si="177"/>
        <v>1804</v>
      </c>
      <c r="P893" s="65">
        <f t="shared" si="177"/>
        <v>589</v>
      </c>
      <c r="Q893" s="66">
        <f t="shared" si="176"/>
        <v>0.32649667405764965</v>
      </c>
      <c r="R893" s="64">
        <v>27</v>
      </c>
      <c r="S893" s="64">
        <f t="shared" si="178"/>
        <v>1242</v>
      </c>
      <c r="T893" s="67">
        <f t="shared" si="179"/>
        <v>2.2443890274314215E-2</v>
      </c>
    </row>
    <row r="894" spans="1:20">
      <c r="A894" s="2" t="s">
        <v>168</v>
      </c>
      <c r="B894" s="2" t="s">
        <v>528</v>
      </c>
      <c r="C894" s="2" t="s">
        <v>390</v>
      </c>
      <c r="D894" s="2" t="s">
        <v>391</v>
      </c>
      <c r="E894" s="64">
        <v>0</v>
      </c>
      <c r="F894" s="64"/>
      <c r="G894" s="64">
        <v>0</v>
      </c>
      <c r="H894" s="64">
        <v>0</v>
      </c>
      <c r="I894" s="123">
        <v>0</v>
      </c>
      <c r="J894" s="24">
        <v>0</v>
      </c>
      <c r="K894" s="50"/>
      <c r="L894" s="68">
        <v>0</v>
      </c>
      <c r="M894" s="68">
        <v>0</v>
      </c>
      <c r="N894" s="111" t="str">
        <f t="shared" si="174"/>
        <v/>
      </c>
      <c r="O894" s="64" t="str">
        <f t="shared" si="177"/>
        <v/>
      </c>
      <c r="P894" s="65" t="str">
        <f t="shared" si="177"/>
        <v/>
      </c>
      <c r="Q894" s="66"/>
      <c r="R894" s="64">
        <v>1</v>
      </c>
      <c r="S894" s="64">
        <f t="shared" si="178"/>
        <v>1</v>
      </c>
      <c r="T894" s="67" t="str">
        <f t="shared" si="179"/>
        <v/>
      </c>
    </row>
    <row r="895" spans="1:20">
      <c r="A895" s="2" t="s">
        <v>168</v>
      </c>
      <c r="B895" s="2" t="s">
        <v>528</v>
      </c>
      <c r="C895" s="2" t="s">
        <v>392</v>
      </c>
      <c r="D895" s="2" t="s">
        <v>393</v>
      </c>
      <c r="E895" s="64">
        <v>0</v>
      </c>
      <c r="F895" s="64"/>
      <c r="G895" s="64">
        <v>0</v>
      </c>
      <c r="H895" s="64">
        <v>0</v>
      </c>
      <c r="I895" s="123">
        <v>0</v>
      </c>
      <c r="J895" s="24">
        <v>0</v>
      </c>
      <c r="K895" s="50"/>
      <c r="L895" s="68">
        <v>1</v>
      </c>
      <c r="M895" s="68">
        <v>1</v>
      </c>
      <c r="N895" s="111" t="str">
        <f t="shared" si="174"/>
        <v/>
      </c>
      <c r="O895" s="64">
        <f t="shared" si="177"/>
        <v>1</v>
      </c>
      <c r="P895" s="65">
        <f t="shared" si="177"/>
        <v>1</v>
      </c>
      <c r="Q895" s="66">
        <f t="shared" si="176"/>
        <v>1</v>
      </c>
      <c r="R895" s="64">
        <v>0</v>
      </c>
      <c r="S895" s="64" t="str">
        <f t="shared" si="178"/>
        <v/>
      </c>
      <c r="T895" s="67" t="str">
        <f t="shared" si="179"/>
        <v/>
      </c>
    </row>
    <row r="896" spans="1:20">
      <c r="A896" s="2" t="s">
        <v>168</v>
      </c>
      <c r="B896" s="2" t="s">
        <v>527</v>
      </c>
      <c r="C896" s="2" t="s">
        <v>396</v>
      </c>
      <c r="D896" s="2" t="s">
        <v>398</v>
      </c>
      <c r="E896" s="64">
        <v>0</v>
      </c>
      <c r="F896" s="64"/>
      <c r="G896" s="64">
        <v>0</v>
      </c>
      <c r="H896" s="64">
        <v>0</v>
      </c>
      <c r="I896" s="123">
        <v>1465</v>
      </c>
      <c r="J896" s="24">
        <v>448</v>
      </c>
      <c r="K896" s="50">
        <f t="shared" si="175"/>
        <v>0.30580204778156994</v>
      </c>
      <c r="L896" s="68">
        <v>3498</v>
      </c>
      <c r="M896" s="68">
        <v>2033</v>
      </c>
      <c r="N896" s="111">
        <f t="shared" si="174"/>
        <v>1465</v>
      </c>
      <c r="O896" s="64">
        <f t="shared" si="177"/>
        <v>3498</v>
      </c>
      <c r="P896" s="65">
        <f t="shared" si="177"/>
        <v>2033</v>
      </c>
      <c r="Q896" s="66">
        <f t="shared" si="176"/>
        <v>0.58118925100057173</v>
      </c>
      <c r="R896" s="64">
        <v>1526</v>
      </c>
      <c r="S896" s="64">
        <f t="shared" si="178"/>
        <v>2991</v>
      </c>
      <c r="T896" s="67">
        <f t="shared" si="179"/>
        <v>1.0416382252559726</v>
      </c>
    </row>
    <row r="897" spans="1:20">
      <c r="A897" s="2" t="s">
        <v>168</v>
      </c>
      <c r="B897" s="2" t="s">
        <v>534</v>
      </c>
      <c r="C897" s="2" t="s">
        <v>399</v>
      </c>
      <c r="D897" s="2" t="s">
        <v>400</v>
      </c>
      <c r="E897" s="64">
        <v>0</v>
      </c>
      <c r="F897" s="64"/>
      <c r="G897" s="64">
        <v>0</v>
      </c>
      <c r="H897" s="64">
        <v>0</v>
      </c>
      <c r="I897" s="123">
        <v>222</v>
      </c>
      <c r="J897" s="24">
        <v>10</v>
      </c>
      <c r="K897" s="50">
        <f t="shared" si="175"/>
        <v>4.5045045045045043E-2</v>
      </c>
      <c r="L897" s="68">
        <v>228</v>
      </c>
      <c r="M897" s="68">
        <v>6</v>
      </c>
      <c r="N897" s="111">
        <f t="shared" si="174"/>
        <v>222</v>
      </c>
      <c r="O897" s="64">
        <f t="shared" si="177"/>
        <v>228</v>
      </c>
      <c r="P897" s="65">
        <f t="shared" si="177"/>
        <v>6</v>
      </c>
      <c r="Q897" s="66">
        <f t="shared" si="176"/>
        <v>2.6315789473684209E-2</v>
      </c>
      <c r="R897" s="64">
        <v>3</v>
      </c>
      <c r="S897" s="64">
        <f t="shared" si="178"/>
        <v>225</v>
      </c>
      <c r="T897" s="67">
        <f t="shared" si="179"/>
        <v>1.3513513513513514E-2</v>
      </c>
    </row>
    <row r="898" spans="1:20">
      <c r="A898" s="2" t="s">
        <v>168</v>
      </c>
      <c r="B898" s="2" t="s">
        <v>536</v>
      </c>
      <c r="C898" s="2" t="s">
        <v>401</v>
      </c>
      <c r="D898" s="2" t="s">
        <v>402</v>
      </c>
      <c r="E898" s="64">
        <v>0</v>
      </c>
      <c r="F898" s="64"/>
      <c r="G898" s="64">
        <v>0</v>
      </c>
      <c r="H898" s="64">
        <v>0</v>
      </c>
      <c r="I898" s="123">
        <v>2405</v>
      </c>
      <c r="J898" s="24">
        <v>106</v>
      </c>
      <c r="K898" s="50">
        <f t="shared" si="175"/>
        <v>4.4074844074844077E-2</v>
      </c>
      <c r="L898" s="68">
        <v>2497</v>
      </c>
      <c r="M898" s="68">
        <v>92</v>
      </c>
      <c r="N898" s="111">
        <f t="shared" si="174"/>
        <v>2405</v>
      </c>
      <c r="O898" s="64">
        <f t="shared" si="177"/>
        <v>2497</v>
      </c>
      <c r="P898" s="65">
        <f t="shared" si="177"/>
        <v>92</v>
      </c>
      <c r="Q898" s="66">
        <f t="shared" si="176"/>
        <v>3.6844213055666798E-2</v>
      </c>
      <c r="R898" s="64">
        <v>163</v>
      </c>
      <c r="S898" s="64">
        <f t="shared" si="178"/>
        <v>2568</v>
      </c>
      <c r="T898" s="67">
        <f t="shared" si="179"/>
        <v>6.7775467775467779E-2</v>
      </c>
    </row>
    <row r="899" spans="1:20">
      <c r="A899" s="2" t="s">
        <v>168</v>
      </c>
      <c r="B899" s="2" t="s">
        <v>529</v>
      </c>
      <c r="C899" s="2" t="s">
        <v>403</v>
      </c>
      <c r="D899" s="2" t="s">
        <v>404</v>
      </c>
      <c r="E899" s="64">
        <v>0</v>
      </c>
      <c r="F899" s="64"/>
      <c r="G899" s="64">
        <v>1</v>
      </c>
      <c r="H899" s="64">
        <v>1</v>
      </c>
      <c r="I899" s="123">
        <v>1691</v>
      </c>
      <c r="J899" s="24">
        <v>87</v>
      </c>
      <c r="K899" s="50">
        <f t="shared" si="175"/>
        <v>5.1448846836191602E-2</v>
      </c>
      <c r="L899" s="68">
        <v>1783</v>
      </c>
      <c r="M899" s="68">
        <v>92</v>
      </c>
      <c r="N899" s="111">
        <f t="shared" si="174"/>
        <v>1691</v>
      </c>
      <c r="O899" s="64">
        <f t="shared" si="177"/>
        <v>1784</v>
      </c>
      <c r="P899" s="65">
        <f t="shared" si="177"/>
        <v>93</v>
      </c>
      <c r="Q899" s="66">
        <f t="shared" si="176"/>
        <v>5.2130044843049325E-2</v>
      </c>
      <c r="R899" s="64">
        <v>5</v>
      </c>
      <c r="S899" s="64">
        <f t="shared" si="178"/>
        <v>1696</v>
      </c>
      <c r="T899" s="67">
        <f t="shared" si="179"/>
        <v>2.9568302779420462E-3</v>
      </c>
    </row>
    <row r="900" spans="1:20">
      <c r="A900" s="2" t="s">
        <v>168</v>
      </c>
      <c r="B900" s="2" t="s">
        <v>534</v>
      </c>
      <c r="C900" s="2" t="s">
        <v>405</v>
      </c>
      <c r="D900" s="2" t="s">
        <v>406</v>
      </c>
      <c r="E900" s="64">
        <v>7</v>
      </c>
      <c r="F900" s="64"/>
      <c r="G900" s="64">
        <v>8</v>
      </c>
      <c r="H900" s="64">
        <v>1</v>
      </c>
      <c r="I900" s="123">
        <v>31263</v>
      </c>
      <c r="J900" s="24">
        <v>2399</v>
      </c>
      <c r="K900" s="50">
        <f t="shared" si="175"/>
        <v>7.6736077791638685E-2</v>
      </c>
      <c r="L900" s="68">
        <v>33210</v>
      </c>
      <c r="M900" s="68">
        <v>1947</v>
      </c>
      <c r="N900" s="111">
        <f t="shared" si="174"/>
        <v>31270</v>
      </c>
      <c r="O900" s="64">
        <f t="shared" si="177"/>
        <v>33218</v>
      </c>
      <c r="P900" s="65">
        <f t="shared" si="177"/>
        <v>1948</v>
      </c>
      <c r="Q900" s="66">
        <f t="shared" si="176"/>
        <v>5.8642904449394906E-2</v>
      </c>
      <c r="R900" s="64">
        <v>35</v>
      </c>
      <c r="S900" s="64">
        <f t="shared" si="178"/>
        <v>31305</v>
      </c>
      <c r="T900" s="67">
        <f t="shared" si="179"/>
        <v>1.1195342737421233E-3</v>
      </c>
    </row>
    <row r="901" spans="1:20">
      <c r="A901" s="2" t="s">
        <v>168</v>
      </c>
      <c r="B901" s="2" t="s">
        <v>529</v>
      </c>
      <c r="C901" s="2" t="s">
        <v>409</v>
      </c>
      <c r="D901" s="2" t="s">
        <v>410</v>
      </c>
      <c r="E901" s="64">
        <v>0</v>
      </c>
      <c r="F901" s="64"/>
      <c r="G901" s="64">
        <v>0</v>
      </c>
      <c r="H901" s="64">
        <v>0</v>
      </c>
      <c r="I901" s="123">
        <v>626</v>
      </c>
      <c r="J901" s="24">
        <v>63</v>
      </c>
      <c r="K901" s="50">
        <f t="shared" si="175"/>
        <v>0.10063897763578275</v>
      </c>
      <c r="L901" s="68">
        <v>759</v>
      </c>
      <c r="M901" s="68">
        <v>133</v>
      </c>
      <c r="N901" s="111">
        <f t="shared" si="174"/>
        <v>626</v>
      </c>
      <c r="O901" s="64">
        <f t="shared" ref="O901:P930" si="180">IF(SUM(G901,L901)&gt;0,SUM(G901,L901),"")</f>
        <v>759</v>
      </c>
      <c r="P901" s="65">
        <f t="shared" si="180"/>
        <v>133</v>
      </c>
      <c r="Q901" s="66">
        <f t="shared" si="176"/>
        <v>0.17523056653491437</v>
      </c>
      <c r="R901" s="64">
        <v>0</v>
      </c>
      <c r="S901" s="64">
        <f t="shared" si="178"/>
        <v>626</v>
      </c>
      <c r="T901" s="67">
        <f t="shared" si="179"/>
        <v>0</v>
      </c>
    </row>
    <row r="902" spans="1:20">
      <c r="A902" s="2" t="s">
        <v>168</v>
      </c>
      <c r="B902" s="2" t="s">
        <v>537</v>
      </c>
      <c r="C902" s="2" t="s">
        <v>411</v>
      </c>
      <c r="D902" s="2" t="s">
        <v>412</v>
      </c>
      <c r="E902" s="64">
        <v>52</v>
      </c>
      <c r="F902" s="64"/>
      <c r="G902" s="64">
        <v>53</v>
      </c>
      <c r="H902" s="64">
        <v>1</v>
      </c>
      <c r="I902" s="123">
        <v>1182</v>
      </c>
      <c r="J902" s="24">
        <v>31</v>
      </c>
      <c r="K902" s="50">
        <f t="shared" si="175"/>
        <v>2.6226734348561761E-2</v>
      </c>
      <c r="L902" s="68">
        <v>1202</v>
      </c>
      <c r="M902" s="68">
        <v>20</v>
      </c>
      <c r="N902" s="111">
        <f t="shared" si="174"/>
        <v>1234</v>
      </c>
      <c r="O902" s="64">
        <f t="shared" si="180"/>
        <v>1255</v>
      </c>
      <c r="P902" s="65">
        <f t="shared" si="180"/>
        <v>21</v>
      </c>
      <c r="Q902" s="66">
        <f t="shared" si="176"/>
        <v>1.6733067729083666E-2</v>
      </c>
      <c r="R902" s="64">
        <v>69</v>
      </c>
      <c r="S902" s="64">
        <f t="shared" si="178"/>
        <v>1303</v>
      </c>
      <c r="T902" s="67">
        <f t="shared" si="179"/>
        <v>5.8375634517766499E-2</v>
      </c>
    </row>
    <row r="903" spans="1:20">
      <c r="A903" s="2" t="s">
        <v>168</v>
      </c>
      <c r="B903" s="2" t="s">
        <v>527</v>
      </c>
      <c r="C903" s="2" t="s">
        <v>413</v>
      </c>
      <c r="D903" s="2" t="s">
        <v>414</v>
      </c>
      <c r="E903" s="64">
        <v>0</v>
      </c>
      <c r="F903" s="64"/>
      <c r="G903" s="64">
        <v>0</v>
      </c>
      <c r="H903" s="64">
        <v>0</v>
      </c>
      <c r="I903" s="123">
        <v>7254</v>
      </c>
      <c r="J903" s="24">
        <v>1272</v>
      </c>
      <c r="K903" s="50">
        <f t="shared" si="175"/>
        <v>0.17535153019023986</v>
      </c>
      <c r="L903" s="68">
        <v>8844</v>
      </c>
      <c r="M903" s="68">
        <v>1590</v>
      </c>
      <c r="N903" s="111">
        <f t="shared" si="174"/>
        <v>7254</v>
      </c>
      <c r="O903" s="64">
        <f t="shared" si="180"/>
        <v>8844</v>
      </c>
      <c r="P903" s="65">
        <f t="shared" si="180"/>
        <v>1590</v>
      </c>
      <c r="Q903" s="66">
        <f t="shared" si="176"/>
        <v>0.17978290366350066</v>
      </c>
      <c r="R903" s="64">
        <v>1277</v>
      </c>
      <c r="S903" s="64">
        <f t="shared" si="178"/>
        <v>8531</v>
      </c>
      <c r="T903" s="67">
        <f t="shared" si="179"/>
        <v>0.17604080507306313</v>
      </c>
    </row>
    <row r="904" spans="1:20">
      <c r="A904" s="2" t="s">
        <v>168</v>
      </c>
      <c r="B904" s="2" t="s">
        <v>526</v>
      </c>
      <c r="C904" s="2" t="s">
        <v>415</v>
      </c>
      <c r="D904" s="2" t="s">
        <v>416</v>
      </c>
      <c r="E904" s="64">
        <v>45</v>
      </c>
      <c r="F904" s="64"/>
      <c r="G904" s="64">
        <v>45</v>
      </c>
      <c r="H904" s="64">
        <v>0</v>
      </c>
      <c r="I904" s="123">
        <v>40387</v>
      </c>
      <c r="J904" s="24">
        <v>4777</v>
      </c>
      <c r="K904" s="50">
        <f t="shared" si="175"/>
        <v>0.11828063485775125</v>
      </c>
      <c r="L904" s="68">
        <v>47897</v>
      </c>
      <c r="M904" s="68">
        <v>7510</v>
      </c>
      <c r="N904" s="111">
        <f t="shared" si="174"/>
        <v>40432</v>
      </c>
      <c r="O904" s="64">
        <f t="shared" si="180"/>
        <v>47942</v>
      </c>
      <c r="P904" s="65">
        <f t="shared" si="180"/>
        <v>7510</v>
      </c>
      <c r="Q904" s="66">
        <f t="shared" si="176"/>
        <v>0.15664761586917525</v>
      </c>
      <c r="R904" s="64">
        <v>71</v>
      </c>
      <c r="S904" s="64">
        <f t="shared" si="178"/>
        <v>40503</v>
      </c>
      <c r="T904" s="67">
        <f t="shared" si="179"/>
        <v>1.7579914328868201E-3</v>
      </c>
    </row>
    <row r="905" spans="1:20">
      <c r="A905" s="2" t="s">
        <v>168</v>
      </c>
      <c r="B905" s="2" t="s">
        <v>526</v>
      </c>
      <c r="C905" s="2" t="s">
        <v>415</v>
      </c>
      <c r="D905" s="2" t="s">
        <v>418</v>
      </c>
      <c r="E905" s="64">
        <v>30</v>
      </c>
      <c r="F905" s="64"/>
      <c r="G905" s="64">
        <v>31</v>
      </c>
      <c r="H905" s="64">
        <v>1</v>
      </c>
      <c r="I905" s="123">
        <v>76701</v>
      </c>
      <c r="J905" s="24">
        <v>9934</v>
      </c>
      <c r="K905" s="50">
        <f t="shared" si="175"/>
        <v>0.12951591243921201</v>
      </c>
      <c r="L905" s="68">
        <v>82844</v>
      </c>
      <c r="M905" s="68">
        <v>6143</v>
      </c>
      <c r="N905" s="111">
        <f t="shared" si="174"/>
        <v>76731</v>
      </c>
      <c r="O905" s="64">
        <f t="shared" si="180"/>
        <v>82875</v>
      </c>
      <c r="P905" s="65">
        <f t="shared" si="180"/>
        <v>6144</v>
      </c>
      <c r="Q905" s="66">
        <f t="shared" si="176"/>
        <v>7.4135746606334846E-2</v>
      </c>
      <c r="R905" s="64">
        <v>77</v>
      </c>
      <c r="S905" s="64">
        <f t="shared" si="178"/>
        <v>76808</v>
      </c>
      <c r="T905" s="67">
        <f t="shared" si="179"/>
        <v>1.0038982542600488E-3</v>
      </c>
    </row>
    <row r="906" spans="1:20">
      <c r="A906" s="2" t="s">
        <v>168</v>
      </c>
      <c r="B906" s="2" t="s">
        <v>526</v>
      </c>
      <c r="C906" s="2" t="s">
        <v>415</v>
      </c>
      <c r="D906" s="2" t="s">
        <v>419</v>
      </c>
      <c r="E906" s="64">
        <v>24</v>
      </c>
      <c r="F906" s="64"/>
      <c r="G906" s="64">
        <v>25</v>
      </c>
      <c r="H906" s="64">
        <v>1</v>
      </c>
      <c r="I906" s="123">
        <v>24026</v>
      </c>
      <c r="J906" s="24">
        <v>4152</v>
      </c>
      <c r="K906" s="50">
        <f t="shared" si="175"/>
        <v>0.17281278614833931</v>
      </c>
      <c r="L906" s="68">
        <v>25424</v>
      </c>
      <c r="M906" s="68">
        <v>1398</v>
      </c>
      <c r="N906" s="111">
        <f t="shared" si="174"/>
        <v>24050</v>
      </c>
      <c r="O906" s="64">
        <f t="shared" si="180"/>
        <v>25449</v>
      </c>
      <c r="P906" s="65">
        <f t="shared" si="180"/>
        <v>1399</v>
      </c>
      <c r="Q906" s="66">
        <f t="shared" si="176"/>
        <v>5.4972690478997208E-2</v>
      </c>
      <c r="R906" s="64">
        <v>28</v>
      </c>
      <c r="S906" s="64">
        <f t="shared" si="178"/>
        <v>24078</v>
      </c>
      <c r="T906" s="67">
        <f t="shared" si="179"/>
        <v>1.1654041455090318E-3</v>
      </c>
    </row>
    <row r="907" spans="1:20">
      <c r="A907" s="2" t="s">
        <v>168</v>
      </c>
      <c r="B907" s="2" t="s">
        <v>536</v>
      </c>
      <c r="C907" s="2" t="s">
        <v>420</v>
      </c>
      <c r="D907" s="2" t="s">
        <v>421</v>
      </c>
      <c r="E907" s="64">
        <v>0</v>
      </c>
      <c r="F907" s="64"/>
      <c r="G907" s="64">
        <v>0</v>
      </c>
      <c r="H907" s="64">
        <v>0</v>
      </c>
      <c r="I907" s="123">
        <v>2084</v>
      </c>
      <c r="J907" s="24">
        <v>69</v>
      </c>
      <c r="K907" s="50">
        <f t="shared" si="175"/>
        <v>3.3109404990403074E-2</v>
      </c>
      <c r="L907" s="68">
        <v>2171</v>
      </c>
      <c r="M907" s="68">
        <v>87</v>
      </c>
      <c r="N907" s="111">
        <f t="shared" si="174"/>
        <v>2084</v>
      </c>
      <c r="O907" s="64">
        <f t="shared" si="180"/>
        <v>2171</v>
      </c>
      <c r="P907" s="65">
        <f t="shared" si="180"/>
        <v>87</v>
      </c>
      <c r="Q907" s="66">
        <f t="shared" si="176"/>
        <v>4.0073698756333487E-2</v>
      </c>
      <c r="R907" s="64">
        <v>612</v>
      </c>
      <c r="S907" s="64">
        <f t="shared" si="178"/>
        <v>2696</v>
      </c>
      <c r="T907" s="67">
        <f t="shared" si="179"/>
        <v>0.29366602687140114</v>
      </c>
    </row>
    <row r="908" spans="1:20">
      <c r="A908" s="2" t="s">
        <v>168</v>
      </c>
      <c r="B908" s="2" t="s">
        <v>529</v>
      </c>
      <c r="C908" s="2" t="s">
        <v>422</v>
      </c>
      <c r="D908" s="2" t="s">
        <v>423</v>
      </c>
      <c r="E908" s="64">
        <v>0</v>
      </c>
      <c r="F908" s="64"/>
      <c r="G908" s="64">
        <v>0</v>
      </c>
      <c r="H908" s="64">
        <v>0</v>
      </c>
      <c r="I908" s="123">
        <v>1600</v>
      </c>
      <c r="J908" s="24">
        <v>138</v>
      </c>
      <c r="K908" s="50">
        <f t="shared" si="175"/>
        <v>8.6249999999999993E-2</v>
      </c>
      <c r="L908" s="68">
        <v>2085</v>
      </c>
      <c r="M908" s="68">
        <v>485</v>
      </c>
      <c r="N908" s="111">
        <f t="shared" si="174"/>
        <v>1600</v>
      </c>
      <c r="O908" s="64">
        <f t="shared" si="180"/>
        <v>2085</v>
      </c>
      <c r="P908" s="65">
        <f t="shared" si="180"/>
        <v>485</v>
      </c>
      <c r="Q908" s="66">
        <f t="shared" si="176"/>
        <v>0.23261390887290168</v>
      </c>
      <c r="R908" s="64">
        <v>22</v>
      </c>
      <c r="S908" s="64">
        <f t="shared" si="178"/>
        <v>1622</v>
      </c>
      <c r="T908" s="67">
        <f t="shared" si="179"/>
        <v>1.375E-2</v>
      </c>
    </row>
    <row r="909" spans="1:20">
      <c r="A909" s="2" t="s">
        <v>168</v>
      </c>
      <c r="B909" s="2" t="s">
        <v>531</v>
      </c>
      <c r="C909" s="2" t="s">
        <v>424</v>
      </c>
      <c r="D909" s="2" t="s">
        <v>427</v>
      </c>
      <c r="E909" s="64">
        <v>24</v>
      </c>
      <c r="F909" s="64"/>
      <c r="G909" s="64">
        <v>28</v>
      </c>
      <c r="H909" s="64">
        <v>4</v>
      </c>
      <c r="I909" s="123">
        <v>99198</v>
      </c>
      <c r="J909" s="24">
        <v>23800</v>
      </c>
      <c r="K909" s="50">
        <f t="shared" si="175"/>
        <v>0.2399241920200004</v>
      </c>
      <c r="L909" s="68">
        <v>105121</v>
      </c>
      <c r="M909" s="68">
        <v>5923</v>
      </c>
      <c r="N909" s="111">
        <f t="shared" si="174"/>
        <v>99222</v>
      </c>
      <c r="O909" s="64">
        <f t="shared" si="180"/>
        <v>105149</v>
      </c>
      <c r="P909" s="65">
        <f t="shared" si="180"/>
        <v>5927</v>
      </c>
      <c r="Q909" s="66">
        <f t="shared" si="176"/>
        <v>5.6367630695489258E-2</v>
      </c>
      <c r="R909" s="64">
        <v>36</v>
      </c>
      <c r="S909" s="64">
        <f t="shared" si="178"/>
        <v>99258</v>
      </c>
      <c r="T909" s="67">
        <f t="shared" si="179"/>
        <v>3.6291054255126111E-4</v>
      </c>
    </row>
    <row r="910" spans="1:20">
      <c r="A910" s="2" t="s">
        <v>168</v>
      </c>
      <c r="B910" s="2" t="s">
        <v>533</v>
      </c>
      <c r="C910" s="2" t="s">
        <v>433</v>
      </c>
      <c r="D910" s="2" t="s">
        <v>434</v>
      </c>
      <c r="E910" s="64">
        <v>28</v>
      </c>
      <c r="F910" s="64"/>
      <c r="G910" s="64">
        <v>29</v>
      </c>
      <c r="H910" s="64">
        <v>1</v>
      </c>
      <c r="I910" s="123">
        <v>21072</v>
      </c>
      <c r="J910" s="24">
        <v>14063</v>
      </c>
      <c r="K910" s="50">
        <f t="shared" si="175"/>
        <v>0.6673785117691724</v>
      </c>
      <c r="L910" s="68">
        <v>22985</v>
      </c>
      <c r="M910" s="68">
        <v>1913</v>
      </c>
      <c r="N910" s="111">
        <f t="shared" si="174"/>
        <v>21100</v>
      </c>
      <c r="O910" s="64">
        <f t="shared" si="180"/>
        <v>23014</v>
      </c>
      <c r="P910" s="65">
        <f t="shared" si="180"/>
        <v>1914</v>
      </c>
      <c r="Q910" s="66">
        <f t="shared" si="176"/>
        <v>8.316676805422786E-2</v>
      </c>
      <c r="R910" s="64">
        <v>88</v>
      </c>
      <c r="S910" s="64">
        <f t="shared" si="178"/>
        <v>21188</v>
      </c>
      <c r="T910" s="67">
        <f t="shared" si="179"/>
        <v>4.1761579347000758E-3</v>
      </c>
    </row>
    <row r="911" spans="1:20">
      <c r="A911" s="2" t="s">
        <v>168</v>
      </c>
      <c r="B911" s="2" t="s">
        <v>533</v>
      </c>
      <c r="C911" s="2" t="s">
        <v>433</v>
      </c>
      <c r="D911" s="2" t="s">
        <v>435</v>
      </c>
      <c r="E911" s="64">
        <v>9</v>
      </c>
      <c r="F911" s="64"/>
      <c r="G911" s="64">
        <v>10</v>
      </c>
      <c r="H911" s="64">
        <v>1</v>
      </c>
      <c r="I911" s="123">
        <v>47160</v>
      </c>
      <c r="J911" s="24">
        <v>24147</v>
      </c>
      <c r="K911" s="50">
        <f t="shared" si="175"/>
        <v>0.51202290076335877</v>
      </c>
      <c r="L911" s="68">
        <v>50850</v>
      </c>
      <c r="M911" s="68">
        <v>3690</v>
      </c>
      <c r="N911" s="111">
        <f t="shared" si="174"/>
        <v>47169</v>
      </c>
      <c r="O911" s="64">
        <f t="shared" si="180"/>
        <v>50860</v>
      </c>
      <c r="P911" s="65">
        <f t="shared" si="180"/>
        <v>3691</v>
      </c>
      <c r="Q911" s="66">
        <f t="shared" si="176"/>
        <v>7.2571765631144314E-2</v>
      </c>
      <c r="R911" s="64">
        <v>356</v>
      </c>
      <c r="S911" s="64">
        <f t="shared" si="178"/>
        <v>47525</v>
      </c>
      <c r="T911" s="67">
        <f t="shared" si="179"/>
        <v>7.5487701441899913E-3</v>
      </c>
    </row>
    <row r="912" spans="1:20">
      <c r="A912" s="2" t="s">
        <v>168</v>
      </c>
      <c r="B912" s="2" t="s">
        <v>528</v>
      </c>
      <c r="C912" s="2" t="s">
        <v>436</v>
      </c>
      <c r="D912" s="2" t="s">
        <v>437</v>
      </c>
      <c r="E912" s="64">
        <v>0</v>
      </c>
      <c r="F912" s="64"/>
      <c r="G912" s="64">
        <v>0</v>
      </c>
      <c r="H912" s="64">
        <v>0</v>
      </c>
      <c r="I912" s="123">
        <v>2970</v>
      </c>
      <c r="J912" s="24">
        <v>22</v>
      </c>
      <c r="K912" s="50">
        <f t="shared" si="175"/>
        <v>7.4074074074074077E-3</v>
      </c>
      <c r="L912" s="68">
        <v>3020</v>
      </c>
      <c r="M912" s="68">
        <v>50</v>
      </c>
      <c r="N912" s="111">
        <f t="shared" si="174"/>
        <v>2970</v>
      </c>
      <c r="O912" s="64">
        <f t="shared" si="180"/>
        <v>3020</v>
      </c>
      <c r="P912" s="65">
        <f t="shared" si="180"/>
        <v>50</v>
      </c>
      <c r="Q912" s="66">
        <f t="shared" si="176"/>
        <v>1.6556291390728478E-2</v>
      </c>
      <c r="R912" s="64">
        <v>9</v>
      </c>
      <c r="S912" s="64">
        <f t="shared" si="178"/>
        <v>2979</v>
      </c>
      <c r="T912" s="67">
        <f t="shared" si="179"/>
        <v>3.0303030303030303E-3</v>
      </c>
    </row>
    <row r="913" spans="1:20">
      <c r="A913" s="2" t="s">
        <v>168</v>
      </c>
      <c r="B913" s="2" t="s">
        <v>528</v>
      </c>
      <c r="C913" s="2" t="s">
        <v>436</v>
      </c>
      <c r="D913" s="2" t="s">
        <v>438</v>
      </c>
      <c r="E913" s="64">
        <v>0</v>
      </c>
      <c r="F913" s="64"/>
      <c r="G913" s="64">
        <v>0</v>
      </c>
      <c r="H913" s="64">
        <v>0</v>
      </c>
      <c r="I913" s="123">
        <v>18523</v>
      </c>
      <c r="J913" s="24">
        <v>1395</v>
      </c>
      <c r="K913" s="50">
        <f t="shared" si="175"/>
        <v>7.5311774550558763E-2</v>
      </c>
      <c r="L913" s="68">
        <v>19079</v>
      </c>
      <c r="M913" s="68">
        <v>556</v>
      </c>
      <c r="N913" s="111">
        <f t="shared" si="174"/>
        <v>18523</v>
      </c>
      <c r="O913" s="64">
        <f t="shared" si="180"/>
        <v>19079</v>
      </c>
      <c r="P913" s="65">
        <f t="shared" si="180"/>
        <v>556</v>
      </c>
      <c r="Q913" s="66">
        <f t="shared" si="176"/>
        <v>2.9141988573824624E-2</v>
      </c>
      <c r="R913" s="64">
        <v>587</v>
      </c>
      <c r="S913" s="64">
        <f t="shared" si="178"/>
        <v>19110</v>
      </c>
      <c r="T913" s="67">
        <f t="shared" si="179"/>
        <v>3.1690330939912539E-2</v>
      </c>
    </row>
    <row r="914" spans="1:20">
      <c r="A914" s="2" t="s">
        <v>168</v>
      </c>
      <c r="B914" s="2" t="s">
        <v>530</v>
      </c>
      <c r="C914" s="2" t="s">
        <v>440</v>
      </c>
      <c r="D914" s="2" t="s">
        <v>441</v>
      </c>
      <c r="E914" s="64">
        <v>1</v>
      </c>
      <c r="F914" s="64"/>
      <c r="G914" s="64">
        <v>1</v>
      </c>
      <c r="H914" s="64">
        <v>0</v>
      </c>
      <c r="I914" s="123">
        <v>8</v>
      </c>
      <c r="J914" s="24">
        <v>1</v>
      </c>
      <c r="K914" s="50">
        <f t="shared" si="175"/>
        <v>0.125</v>
      </c>
      <c r="L914" s="68">
        <v>9</v>
      </c>
      <c r="M914" s="68">
        <v>1</v>
      </c>
      <c r="N914" s="111">
        <f t="shared" si="174"/>
        <v>9</v>
      </c>
      <c r="O914" s="64">
        <f t="shared" si="180"/>
        <v>10</v>
      </c>
      <c r="P914" s="65">
        <f t="shared" si="180"/>
        <v>1</v>
      </c>
      <c r="Q914" s="66">
        <f t="shared" si="176"/>
        <v>0.1</v>
      </c>
      <c r="R914" s="64">
        <v>0</v>
      </c>
      <c r="S914" s="64">
        <f t="shared" si="178"/>
        <v>9</v>
      </c>
      <c r="T914" s="67">
        <f t="shared" si="179"/>
        <v>0</v>
      </c>
    </row>
    <row r="915" spans="1:20">
      <c r="A915" s="2" t="s">
        <v>168</v>
      </c>
      <c r="B915" s="2" t="s">
        <v>535</v>
      </c>
      <c r="C915" s="2" t="s">
        <v>442</v>
      </c>
      <c r="D915" s="2" t="s">
        <v>443</v>
      </c>
      <c r="E915" s="64">
        <v>139</v>
      </c>
      <c r="F915" s="64"/>
      <c r="G915" s="64">
        <v>151</v>
      </c>
      <c r="H915" s="64">
        <v>12</v>
      </c>
      <c r="I915" s="123">
        <v>1012</v>
      </c>
      <c r="J915" s="24">
        <v>40</v>
      </c>
      <c r="K915" s="50">
        <f t="shared" si="175"/>
        <v>3.9525691699604744E-2</v>
      </c>
      <c r="L915" s="68">
        <v>1182</v>
      </c>
      <c r="M915" s="68">
        <v>170</v>
      </c>
      <c r="N915" s="111">
        <f t="shared" si="174"/>
        <v>1151</v>
      </c>
      <c r="O915" s="64">
        <f t="shared" si="180"/>
        <v>1333</v>
      </c>
      <c r="P915" s="65">
        <f t="shared" si="180"/>
        <v>182</v>
      </c>
      <c r="Q915" s="66">
        <f t="shared" si="176"/>
        <v>0.13653413353338334</v>
      </c>
      <c r="R915" s="64">
        <v>2</v>
      </c>
      <c r="S915" s="64">
        <f t="shared" si="178"/>
        <v>1153</v>
      </c>
      <c r="T915" s="67">
        <f t="shared" si="179"/>
        <v>1.976284584980237E-3</v>
      </c>
    </row>
    <row r="916" spans="1:20">
      <c r="A916" s="2" t="s">
        <v>168</v>
      </c>
      <c r="B916" s="2" t="s">
        <v>535</v>
      </c>
      <c r="C916" s="2" t="s">
        <v>442</v>
      </c>
      <c r="D916" s="2" t="s">
        <v>444</v>
      </c>
      <c r="E916" s="64">
        <v>179</v>
      </c>
      <c r="F916" s="64"/>
      <c r="G916" s="64">
        <v>179</v>
      </c>
      <c r="H916" s="64">
        <v>0</v>
      </c>
      <c r="I916" s="123">
        <v>1087</v>
      </c>
      <c r="J916" s="24">
        <v>179</v>
      </c>
      <c r="K916" s="50">
        <f t="shared" si="175"/>
        <v>0.16467341306347746</v>
      </c>
      <c r="L916" s="68">
        <v>1096</v>
      </c>
      <c r="M916" s="68">
        <v>9</v>
      </c>
      <c r="N916" s="111">
        <f t="shared" si="174"/>
        <v>1266</v>
      </c>
      <c r="O916" s="64">
        <f t="shared" si="180"/>
        <v>1275</v>
      </c>
      <c r="P916" s="65">
        <f t="shared" si="180"/>
        <v>9</v>
      </c>
      <c r="Q916" s="66">
        <f t="shared" si="176"/>
        <v>7.058823529411765E-3</v>
      </c>
      <c r="R916" s="64">
        <v>0</v>
      </c>
      <c r="S916" s="64">
        <f t="shared" si="178"/>
        <v>1266</v>
      </c>
      <c r="T916" s="67">
        <f t="shared" si="179"/>
        <v>0</v>
      </c>
    </row>
    <row r="917" spans="1:20">
      <c r="A917" s="2" t="s">
        <v>168</v>
      </c>
      <c r="B917" s="2" t="s">
        <v>535</v>
      </c>
      <c r="C917" s="2" t="s">
        <v>442</v>
      </c>
      <c r="D917" s="2" t="s">
        <v>445</v>
      </c>
      <c r="E917" s="64">
        <v>97</v>
      </c>
      <c r="F917" s="64"/>
      <c r="G917" s="64">
        <v>99</v>
      </c>
      <c r="H917" s="64">
        <v>2</v>
      </c>
      <c r="I917" s="123">
        <v>2056</v>
      </c>
      <c r="J917" s="24">
        <v>181</v>
      </c>
      <c r="K917" s="50">
        <f t="shared" si="175"/>
        <v>8.8035019455252925E-2</v>
      </c>
      <c r="L917" s="68">
        <v>2180</v>
      </c>
      <c r="M917" s="68">
        <v>124</v>
      </c>
      <c r="N917" s="111">
        <f t="shared" si="174"/>
        <v>2153</v>
      </c>
      <c r="O917" s="64">
        <f t="shared" si="180"/>
        <v>2279</v>
      </c>
      <c r="P917" s="65">
        <f t="shared" si="180"/>
        <v>126</v>
      </c>
      <c r="Q917" s="66">
        <f t="shared" si="176"/>
        <v>5.5287406757349715E-2</v>
      </c>
      <c r="R917" s="64">
        <v>5</v>
      </c>
      <c r="S917" s="64">
        <f t="shared" si="178"/>
        <v>2158</v>
      </c>
      <c r="T917" s="67">
        <f t="shared" si="179"/>
        <v>2.4319066147859923E-3</v>
      </c>
    </row>
    <row r="918" spans="1:20">
      <c r="A918" s="2" t="s">
        <v>168</v>
      </c>
      <c r="B918" s="2" t="s">
        <v>535</v>
      </c>
      <c r="C918" s="2" t="s">
        <v>442</v>
      </c>
      <c r="D918" s="2" t="s">
        <v>447</v>
      </c>
      <c r="E918" s="64">
        <v>132</v>
      </c>
      <c r="F918" s="64"/>
      <c r="G918" s="64">
        <v>135</v>
      </c>
      <c r="H918" s="64">
        <v>3</v>
      </c>
      <c r="I918" s="123">
        <v>1141</v>
      </c>
      <c r="J918" s="24">
        <v>73</v>
      </c>
      <c r="K918" s="50">
        <f t="shared" si="175"/>
        <v>6.3978965819456612E-2</v>
      </c>
      <c r="L918" s="68">
        <v>1197</v>
      </c>
      <c r="M918" s="68">
        <v>56</v>
      </c>
      <c r="N918" s="111">
        <f t="shared" si="174"/>
        <v>1273</v>
      </c>
      <c r="O918" s="64">
        <f t="shared" si="180"/>
        <v>1332</v>
      </c>
      <c r="P918" s="65">
        <f t="shared" si="180"/>
        <v>59</v>
      </c>
      <c r="Q918" s="66">
        <f t="shared" si="176"/>
        <v>4.4294294294294295E-2</v>
      </c>
      <c r="R918" s="64">
        <v>0</v>
      </c>
      <c r="S918" s="64">
        <f t="shared" si="178"/>
        <v>1273</v>
      </c>
      <c r="T918" s="67">
        <f t="shared" si="179"/>
        <v>0</v>
      </c>
    </row>
    <row r="919" spans="1:20">
      <c r="A919" s="2" t="s">
        <v>168</v>
      </c>
      <c r="B919" s="2" t="s">
        <v>535</v>
      </c>
      <c r="C919" s="2" t="s">
        <v>442</v>
      </c>
      <c r="D919" s="2" t="s">
        <v>448</v>
      </c>
      <c r="E919" s="64">
        <v>25</v>
      </c>
      <c r="F919" s="64"/>
      <c r="G919" s="64">
        <v>29</v>
      </c>
      <c r="H919" s="64">
        <v>4</v>
      </c>
      <c r="I919" s="123">
        <v>1822</v>
      </c>
      <c r="J919" s="24">
        <v>148</v>
      </c>
      <c r="K919" s="50">
        <f t="shared" si="175"/>
        <v>8.1229418221734365E-2</v>
      </c>
      <c r="L919" s="68">
        <v>1951</v>
      </c>
      <c r="M919" s="68">
        <v>129</v>
      </c>
      <c r="N919" s="111">
        <f t="shared" si="174"/>
        <v>1847</v>
      </c>
      <c r="O919" s="64">
        <f t="shared" si="180"/>
        <v>1980</v>
      </c>
      <c r="P919" s="65">
        <f t="shared" si="180"/>
        <v>133</v>
      </c>
      <c r="Q919" s="66">
        <f t="shared" si="176"/>
        <v>6.7171717171717174E-2</v>
      </c>
      <c r="R919" s="64">
        <v>17</v>
      </c>
      <c r="S919" s="64">
        <f t="shared" si="178"/>
        <v>1864</v>
      </c>
      <c r="T919" s="67">
        <f t="shared" si="179"/>
        <v>9.3304061470911078E-3</v>
      </c>
    </row>
    <row r="920" spans="1:20">
      <c r="A920" s="2" t="s">
        <v>168</v>
      </c>
      <c r="B920" s="2" t="s">
        <v>535</v>
      </c>
      <c r="C920" s="2" t="s">
        <v>442</v>
      </c>
      <c r="D920" s="2" t="s">
        <v>449</v>
      </c>
      <c r="E920" s="64">
        <v>28</v>
      </c>
      <c r="F920" s="64"/>
      <c r="G920" s="64">
        <v>29</v>
      </c>
      <c r="H920" s="64">
        <v>1</v>
      </c>
      <c r="I920" s="123">
        <v>1469</v>
      </c>
      <c r="J920" s="24">
        <v>0</v>
      </c>
      <c r="K920" s="50">
        <f t="shared" si="175"/>
        <v>0</v>
      </c>
      <c r="L920" s="68">
        <v>1488</v>
      </c>
      <c r="M920" s="68">
        <v>19</v>
      </c>
      <c r="N920" s="111">
        <f t="shared" si="174"/>
        <v>1497</v>
      </c>
      <c r="O920" s="64">
        <f t="shared" si="180"/>
        <v>1517</v>
      </c>
      <c r="P920" s="65">
        <f t="shared" si="180"/>
        <v>20</v>
      </c>
      <c r="Q920" s="66">
        <f t="shared" si="176"/>
        <v>1.3183915622940013E-2</v>
      </c>
      <c r="R920" s="64">
        <v>4</v>
      </c>
      <c r="S920" s="64">
        <f t="shared" si="178"/>
        <v>1501</v>
      </c>
      <c r="T920" s="67">
        <f t="shared" si="179"/>
        <v>2.722940776038121E-3</v>
      </c>
    </row>
    <row r="921" spans="1:20">
      <c r="A921" s="2" t="s">
        <v>168</v>
      </c>
      <c r="B921" s="2" t="s">
        <v>535</v>
      </c>
      <c r="C921" s="2" t="s">
        <v>442</v>
      </c>
      <c r="D921" s="2" t="s">
        <v>451</v>
      </c>
      <c r="E921" s="64">
        <v>92</v>
      </c>
      <c r="F921" s="64"/>
      <c r="G921" s="64">
        <v>97</v>
      </c>
      <c r="H921" s="64">
        <v>5</v>
      </c>
      <c r="I921" s="123">
        <v>3393</v>
      </c>
      <c r="J921" s="24">
        <v>411</v>
      </c>
      <c r="K921" s="50">
        <f t="shared" si="175"/>
        <v>0.12113174182139699</v>
      </c>
      <c r="L921" s="68">
        <v>3646</v>
      </c>
      <c r="M921" s="68">
        <v>253</v>
      </c>
      <c r="N921" s="111">
        <f t="shared" si="174"/>
        <v>3485</v>
      </c>
      <c r="O921" s="64">
        <f t="shared" si="180"/>
        <v>3743</v>
      </c>
      <c r="P921" s="65">
        <f t="shared" si="180"/>
        <v>258</v>
      </c>
      <c r="Q921" s="66">
        <f t="shared" si="176"/>
        <v>6.8928666844776915E-2</v>
      </c>
      <c r="R921" s="64">
        <v>42</v>
      </c>
      <c r="S921" s="64">
        <f t="shared" si="178"/>
        <v>3527</v>
      </c>
      <c r="T921" s="67">
        <f t="shared" si="179"/>
        <v>1.237842617152962E-2</v>
      </c>
    </row>
    <row r="922" spans="1:20">
      <c r="A922" s="2" t="s">
        <v>168</v>
      </c>
      <c r="B922" s="2" t="s">
        <v>535</v>
      </c>
      <c r="C922" s="2" t="s">
        <v>442</v>
      </c>
      <c r="D922" s="2" t="s">
        <v>452</v>
      </c>
      <c r="E922" s="64">
        <v>98</v>
      </c>
      <c r="F922" s="64"/>
      <c r="G922" s="64">
        <v>101</v>
      </c>
      <c r="H922" s="64">
        <v>3</v>
      </c>
      <c r="I922" s="123">
        <v>2223</v>
      </c>
      <c r="J922" s="24">
        <v>189</v>
      </c>
      <c r="K922" s="50">
        <f t="shared" si="175"/>
        <v>8.5020242914979755E-2</v>
      </c>
      <c r="L922" s="68">
        <v>2354</v>
      </c>
      <c r="M922" s="68">
        <v>131</v>
      </c>
      <c r="N922" s="111">
        <f t="shared" si="174"/>
        <v>2321</v>
      </c>
      <c r="O922" s="64">
        <f t="shared" si="180"/>
        <v>2455</v>
      </c>
      <c r="P922" s="65">
        <f t="shared" si="180"/>
        <v>134</v>
      </c>
      <c r="Q922" s="66">
        <f t="shared" si="176"/>
        <v>5.4582484725050916E-2</v>
      </c>
      <c r="R922" s="64">
        <v>6</v>
      </c>
      <c r="S922" s="64">
        <f t="shared" si="178"/>
        <v>2327</v>
      </c>
      <c r="T922" s="67">
        <f t="shared" si="179"/>
        <v>2.6990553306342779E-3</v>
      </c>
    </row>
    <row r="923" spans="1:20">
      <c r="A923" s="2" t="s">
        <v>168</v>
      </c>
      <c r="B923" s="2" t="s">
        <v>535</v>
      </c>
      <c r="C923" s="2" t="s">
        <v>442</v>
      </c>
      <c r="D923" s="2" t="s">
        <v>454</v>
      </c>
      <c r="E923" s="64">
        <v>94</v>
      </c>
      <c r="F923" s="64"/>
      <c r="G923" s="64">
        <v>94</v>
      </c>
      <c r="H923" s="64">
        <v>0</v>
      </c>
      <c r="I923" s="123">
        <v>1133</v>
      </c>
      <c r="J923" s="24">
        <v>180</v>
      </c>
      <c r="K923" s="50">
        <f t="shared" si="175"/>
        <v>0.1588702559576346</v>
      </c>
      <c r="L923" s="68">
        <v>1158</v>
      </c>
      <c r="M923" s="68">
        <v>25</v>
      </c>
      <c r="N923" s="111">
        <f t="shared" si="174"/>
        <v>1227</v>
      </c>
      <c r="O923" s="64">
        <f t="shared" si="180"/>
        <v>1252</v>
      </c>
      <c r="P923" s="65">
        <f t="shared" si="180"/>
        <v>25</v>
      </c>
      <c r="Q923" s="66">
        <f t="shared" si="176"/>
        <v>1.9968051118210862E-2</v>
      </c>
      <c r="R923" s="64">
        <v>5</v>
      </c>
      <c r="S923" s="64">
        <f t="shared" si="178"/>
        <v>1232</v>
      </c>
      <c r="T923" s="67">
        <f t="shared" si="179"/>
        <v>4.4130626654898496E-3</v>
      </c>
    </row>
    <row r="924" spans="1:20">
      <c r="A924" s="2" t="s">
        <v>168</v>
      </c>
      <c r="B924" s="2" t="s">
        <v>536</v>
      </c>
      <c r="C924" s="2" t="s">
        <v>455</v>
      </c>
      <c r="D924" s="2" t="s">
        <v>456</v>
      </c>
      <c r="E924" s="64">
        <v>0</v>
      </c>
      <c r="F924" s="64"/>
      <c r="G924" s="64">
        <v>0</v>
      </c>
      <c r="H924" s="64">
        <v>0</v>
      </c>
      <c r="I924" s="123">
        <v>7219</v>
      </c>
      <c r="J924" s="24">
        <v>542</v>
      </c>
      <c r="K924" s="50">
        <f t="shared" si="175"/>
        <v>7.5079650921180213E-2</v>
      </c>
      <c r="L924" s="68">
        <v>7928</v>
      </c>
      <c r="M924" s="68">
        <v>709</v>
      </c>
      <c r="N924" s="111">
        <f t="shared" si="174"/>
        <v>7219</v>
      </c>
      <c r="O924" s="64">
        <f t="shared" si="180"/>
        <v>7928</v>
      </c>
      <c r="P924" s="65">
        <f t="shared" si="180"/>
        <v>709</v>
      </c>
      <c r="Q924" s="66">
        <f t="shared" si="176"/>
        <v>8.942986881937437E-2</v>
      </c>
      <c r="R924" s="64">
        <v>224</v>
      </c>
      <c r="S924" s="64">
        <f t="shared" si="178"/>
        <v>7443</v>
      </c>
      <c r="T924" s="67">
        <f t="shared" si="179"/>
        <v>3.1029228424989612E-2</v>
      </c>
    </row>
    <row r="925" spans="1:20">
      <c r="A925" s="2" t="s">
        <v>168</v>
      </c>
      <c r="B925" s="2" t="s">
        <v>530</v>
      </c>
      <c r="C925" s="2" t="s">
        <v>459</v>
      </c>
      <c r="D925" s="2" t="s">
        <v>460</v>
      </c>
      <c r="E925" s="64">
        <v>424</v>
      </c>
      <c r="F925" s="64"/>
      <c r="G925" s="64">
        <v>448</v>
      </c>
      <c r="H925" s="64">
        <v>24</v>
      </c>
      <c r="I925" s="123">
        <v>356</v>
      </c>
      <c r="J925" s="24">
        <v>54</v>
      </c>
      <c r="K925" s="50">
        <f t="shared" si="175"/>
        <v>0.15168539325842698</v>
      </c>
      <c r="L925" s="68">
        <v>399</v>
      </c>
      <c r="M925" s="68">
        <v>43</v>
      </c>
      <c r="N925" s="111">
        <f t="shared" si="174"/>
        <v>780</v>
      </c>
      <c r="O925" s="64">
        <f t="shared" si="180"/>
        <v>847</v>
      </c>
      <c r="P925" s="65">
        <f t="shared" si="180"/>
        <v>67</v>
      </c>
      <c r="Q925" s="66">
        <f t="shared" si="176"/>
        <v>7.9102715466351836E-2</v>
      </c>
      <c r="R925" s="64">
        <v>48</v>
      </c>
      <c r="S925" s="64">
        <f t="shared" si="178"/>
        <v>828</v>
      </c>
      <c r="T925" s="67">
        <f t="shared" si="179"/>
        <v>0.1348314606741573</v>
      </c>
    </row>
    <row r="926" spans="1:20">
      <c r="A926" s="2" t="s">
        <v>168</v>
      </c>
      <c r="B926" s="2" t="s">
        <v>534</v>
      </c>
      <c r="C926" s="2" t="s">
        <v>461</v>
      </c>
      <c r="D926" s="2" t="s">
        <v>462</v>
      </c>
      <c r="E926" s="64">
        <v>3</v>
      </c>
      <c r="F926" s="64"/>
      <c r="G926" s="64">
        <v>3</v>
      </c>
      <c r="H926" s="64">
        <v>0</v>
      </c>
      <c r="I926" s="123">
        <v>7658</v>
      </c>
      <c r="J926" s="24">
        <v>612</v>
      </c>
      <c r="K926" s="50">
        <f t="shared" si="175"/>
        <v>7.9916427265604592E-2</v>
      </c>
      <c r="L926" s="68">
        <v>7907</v>
      </c>
      <c r="M926" s="68">
        <v>249</v>
      </c>
      <c r="N926" s="111">
        <f t="shared" si="174"/>
        <v>7661</v>
      </c>
      <c r="O926" s="64">
        <f t="shared" si="180"/>
        <v>7910</v>
      </c>
      <c r="P926" s="65">
        <f t="shared" si="180"/>
        <v>249</v>
      </c>
      <c r="Q926" s="66">
        <f t="shared" si="176"/>
        <v>3.1479140328697849E-2</v>
      </c>
      <c r="R926" s="64">
        <v>22</v>
      </c>
      <c r="S926" s="64">
        <f t="shared" si="178"/>
        <v>7683</v>
      </c>
      <c r="T926" s="67">
        <f t="shared" si="179"/>
        <v>2.8728127448419951E-3</v>
      </c>
    </row>
    <row r="927" spans="1:20">
      <c r="A927" s="2" t="s">
        <v>168</v>
      </c>
      <c r="B927" s="2" t="s">
        <v>534</v>
      </c>
      <c r="C927" s="2" t="s">
        <v>461</v>
      </c>
      <c r="D927" s="2" t="s">
        <v>463</v>
      </c>
      <c r="E927" s="64">
        <v>0</v>
      </c>
      <c r="F927" s="64"/>
      <c r="G927" s="64">
        <v>0</v>
      </c>
      <c r="H927" s="64">
        <v>0</v>
      </c>
      <c r="I927" s="123">
        <v>4838</v>
      </c>
      <c r="J927" s="24">
        <v>273</v>
      </c>
      <c r="K927" s="50">
        <f t="shared" si="175"/>
        <v>5.6428276147168249E-2</v>
      </c>
      <c r="L927" s="68">
        <v>5227</v>
      </c>
      <c r="M927" s="68">
        <v>389</v>
      </c>
      <c r="N927" s="111">
        <f t="shared" si="174"/>
        <v>4838</v>
      </c>
      <c r="O927" s="64">
        <f t="shared" si="180"/>
        <v>5227</v>
      </c>
      <c r="P927" s="65">
        <f t="shared" si="180"/>
        <v>389</v>
      </c>
      <c r="Q927" s="66">
        <f t="shared" si="176"/>
        <v>7.4421274153434094E-2</v>
      </c>
      <c r="R927" s="64">
        <v>13</v>
      </c>
      <c r="S927" s="64">
        <f t="shared" si="178"/>
        <v>4851</v>
      </c>
      <c r="T927" s="67">
        <f t="shared" si="179"/>
        <v>2.687060768912774E-3</v>
      </c>
    </row>
    <row r="928" spans="1:20">
      <c r="A928" s="2" t="s">
        <v>168</v>
      </c>
      <c r="B928" s="2" t="s">
        <v>533</v>
      </c>
      <c r="C928" s="2" t="s">
        <v>464</v>
      </c>
      <c r="D928" s="2" t="s">
        <v>465</v>
      </c>
      <c r="E928" s="64">
        <v>0</v>
      </c>
      <c r="F928" s="64"/>
      <c r="G928" s="64">
        <v>0</v>
      </c>
      <c r="H928" s="64">
        <v>0</v>
      </c>
      <c r="I928" s="123">
        <v>524</v>
      </c>
      <c r="J928" s="24">
        <v>151</v>
      </c>
      <c r="K928" s="50">
        <f t="shared" si="175"/>
        <v>0.28816793893129772</v>
      </c>
      <c r="L928" s="68">
        <v>612</v>
      </c>
      <c r="M928" s="68">
        <v>88</v>
      </c>
      <c r="N928" s="111">
        <f t="shared" si="174"/>
        <v>524</v>
      </c>
      <c r="O928" s="64">
        <f t="shared" si="180"/>
        <v>612</v>
      </c>
      <c r="P928" s="65">
        <f t="shared" si="180"/>
        <v>88</v>
      </c>
      <c r="Q928" s="66">
        <f t="shared" si="176"/>
        <v>0.1437908496732026</v>
      </c>
      <c r="R928" s="64">
        <v>36</v>
      </c>
      <c r="S928" s="64">
        <f t="shared" si="178"/>
        <v>560</v>
      </c>
      <c r="T928" s="67">
        <f t="shared" si="179"/>
        <v>6.8702290076335881E-2</v>
      </c>
    </row>
    <row r="929" spans="1:20">
      <c r="A929" s="2" t="s">
        <v>168</v>
      </c>
      <c r="B929" s="2" t="s">
        <v>529</v>
      </c>
      <c r="C929" s="2" t="s">
        <v>466</v>
      </c>
      <c r="D929" s="2" t="s">
        <v>467</v>
      </c>
      <c r="E929" s="64">
        <v>0</v>
      </c>
      <c r="F929" s="64"/>
      <c r="G929" s="64">
        <v>0</v>
      </c>
      <c r="H929" s="64">
        <v>0</v>
      </c>
      <c r="I929" s="123">
        <v>95</v>
      </c>
      <c r="J929" s="24">
        <v>0</v>
      </c>
      <c r="K929" s="50">
        <f t="shared" si="175"/>
        <v>0</v>
      </c>
      <c r="L929" s="68">
        <v>139</v>
      </c>
      <c r="M929" s="68">
        <v>44</v>
      </c>
      <c r="N929" s="111">
        <f t="shared" si="174"/>
        <v>95</v>
      </c>
      <c r="O929" s="64">
        <f t="shared" si="180"/>
        <v>139</v>
      </c>
      <c r="P929" s="65">
        <f t="shared" si="180"/>
        <v>44</v>
      </c>
      <c r="Q929" s="66">
        <f t="shared" si="176"/>
        <v>0.31654676258992803</v>
      </c>
      <c r="R929" s="64">
        <v>588</v>
      </c>
      <c r="S929" s="64">
        <f t="shared" si="178"/>
        <v>683</v>
      </c>
      <c r="T929" s="67">
        <f t="shared" si="179"/>
        <v>6.189473684210526</v>
      </c>
    </row>
    <row r="930" spans="1:20">
      <c r="A930" s="2" t="s">
        <v>168</v>
      </c>
      <c r="B930" s="2" t="s">
        <v>529</v>
      </c>
      <c r="C930" s="2" t="s">
        <v>468</v>
      </c>
      <c r="D930" s="2" t="s">
        <v>469</v>
      </c>
      <c r="E930" s="64">
        <v>1</v>
      </c>
      <c r="F930" s="64"/>
      <c r="G930" s="64">
        <v>1</v>
      </c>
      <c r="H930" s="64">
        <v>0</v>
      </c>
      <c r="I930" s="123">
        <v>844</v>
      </c>
      <c r="J930" s="24">
        <v>62</v>
      </c>
      <c r="K930" s="50">
        <f t="shared" si="175"/>
        <v>7.3459715639810422E-2</v>
      </c>
      <c r="L930" s="68">
        <v>862</v>
      </c>
      <c r="M930" s="68">
        <v>18</v>
      </c>
      <c r="N930" s="111">
        <f t="shared" si="174"/>
        <v>845</v>
      </c>
      <c r="O930" s="64">
        <f t="shared" si="180"/>
        <v>863</v>
      </c>
      <c r="P930" s="65">
        <f t="shared" si="180"/>
        <v>18</v>
      </c>
      <c r="Q930" s="66">
        <f t="shared" si="176"/>
        <v>2.085747392815759E-2</v>
      </c>
      <c r="R930" s="64">
        <v>7</v>
      </c>
      <c r="S930" s="64">
        <f t="shared" si="178"/>
        <v>852</v>
      </c>
      <c r="T930" s="67">
        <f t="shared" si="179"/>
        <v>8.2938388625592423E-3</v>
      </c>
    </row>
    <row r="931" spans="1:20">
      <c r="A931" s="2" t="s">
        <v>53</v>
      </c>
      <c r="B931" s="2" t="s">
        <v>527</v>
      </c>
      <c r="C931" s="2" t="s">
        <v>17</v>
      </c>
      <c r="D931" s="2" t="s">
        <v>19</v>
      </c>
      <c r="E931" s="64"/>
      <c r="F931" s="64"/>
      <c r="G931" s="64"/>
      <c r="H931" s="64"/>
      <c r="I931" s="123">
        <v>3911</v>
      </c>
      <c r="J931" s="68">
        <v>1663</v>
      </c>
      <c r="K931" s="50">
        <f t="shared" ref="K931:K971" si="181">J931/I931</f>
        <v>0.42521094349271288</v>
      </c>
      <c r="L931" s="68">
        <v>5086</v>
      </c>
      <c r="M931" s="68">
        <v>1175</v>
      </c>
      <c r="N931" s="111">
        <f>IF(SUM(E931,I931)&gt;0,SUM(E931,I931),"")</f>
        <v>3911</v>
      </c>
      <c r="O931" s="64">
        <f t="shared" ref="O931:O946" si="182">IF(SUM(G931,L931)&gt;0,SUM(G931,L931),"")</f>
        <v>5086</v>
      </c>
      <c r="P931" s="65">
        <f t="shared" ref="P931:P946" si="183">IF(SUM(H931,M931)&gt;0,SUM(H931,M931),"")</f>
        <v>1175</v>
      </c>
      <c r="Q931" s="66">
        <f t="shared" ref="Q931:Q942" si="184">IF(O931&lt;&gt;0,P931/O931,"")</f>
        <v>0.2310263468344475</v>
      </c>
      <c r="R931" s="64">
        <v>10</v>
      </c>
      <c r="S931" s="64">
        <f t="shared" ref="S931:S941" si="185">IF(N931="",IF(R931&gt;0,SUM(R931),""),IF(SUM(R931)&gt;0,SUM(N931+R931),N931))</f>
        <v>3921</v>
      </c>
      <c r="T931" s="67">
        <f t="shared" ref="T931:T941" si="186">IF((I931)&gt;0,R931/(I931),"")</f>
        <v>2.5568908207619537E-3</v>
      </c>
    </row>
    <row r="932" spans="1:20">
      <c r="A932" s="2" t="s">
        <v>53</v>
      </c>
      <c r="B932" s="2" t="s">
        <v>529</v>
      </c>
      <c r="C932" s="2" t="s">
        <v>23</v>
      </c>
      <c r="D932" s="2" t="s">
        <v>25</v>
      </c>
      <c r="E932" s="64">
        <v>4</v>
      </c>
      <c r="F932" s="64"/>
      <c r="G932" s="64">
        <v>5</v>
      </c>
      <c r="H932" s="64">
        <v>1</v>
      </c>
      <c r="I932" s="123">
        <v>1532</v>
      </c>
      <c r="J932" s="68">
        <v>390</v>
      </c>
      <c r="K932" s="50">
        <f t="shared" si="181"/>
        <v>0.25456919060052219</v>
      </c>
      <c r="L932" s="68">
        <v>2023</v>
      </c>
      <c r="M932" s="68">
        <v>491</v>
      </c>
      <c r="N932" s="111">
        <f>IF(SUM(E932,I932)&gt;0,SUM(E932,I932),"")</f>
        <v>1536</v>
      </c>
      <c r="O932" s="64">
        <f t="shared" si="182"/>
        <v>2028</v>
      </c>
      <c r="P932" s="65">
        <f t="shared" si="183"/>
        <v>492</v>
      </c>
      <c r="Q932" s="66">
        <f t="shared" si="184"/>
        <v>0.24260355029585798</v>
      </c>
      <c r="R932" s="64">
        <v>1</v>
      </c>
      <c r="S932" s="64">
        <f t="shared" si="185"/>
        <v>1537</v>
      </c>
      <c r="T932" s="67">
        <f t="shared" si="186"/>
        <v>6.5274151436031332E-4</v>
      </c>
    </row>
    <row r="933" spans="1:20">
      <c r="A933" s="2" t="s">
        <v>53</v>
      </c>
      <c r="B933" s="2" t="s">
        <v>530</v>
      </c>
      <c r="C933" s="2" t="s">
        <v>26</v>
      </c>
      <c r="D933" s="2" t="s">
        <v>28</v>
      </c>
      <c r="E933" s="64"/>
      <c r="F933" s="64"/>
      <c r="G933" s="64"/>
      <c r="H933" s="64"/>
      <c r="I933" s="123">
        <v>11</v>
      </c>
      <c r="J933" s="68">
        <v>7</v>
      </c>
      <c r="K933" s="50">
        <f t="shared" si="181"/>
        <v>0.63636363636363635</v>
      </c>
      <c r="L933" s="68">
        <v>14</v>
      </c>
      <c r="M933" s="68">
        <v>3</v>
      </c>
      <c r="N933" s="111">
        <f>IF(SUM(E933,I933)&gt;0,SUM(E933,I933),"")</f>
        <v>11</v>
      </c>
      <c r="O933" s="64">
        <f t="shared" si="182"/>
        <v>14</v>
      </c>
      <c r="P933" s="65">
        <f t="shared" si="183"/>
        <v>3</v>
      </c>
      <c r="Q933" s="66">
        <f t="shared" si="184"/>
        <v>0.21428571428571427</v>
      </c>
      <c r="R933" s="64"/>
      <c r="S933" s="64">
        <f t="shared" si="185"/>
        <v>11</v>
      </c>
      <c r="T933" s="67">
        <f t="shared" si="186"/>
        <v>0</v>
      </c>
    </row>
    <row r="934" spans="1:20">
      <c r="A934" s="2" t="s">
        <v>53</v>
      </c>
      <c r="B934" s="2" t="s">
        <v>532</v>
      </c>
      <c r="C934" s="2" t="s">
        <v>34</v>
      </c>
      <c r="D934" s="2" t="s">
        <v>36</v>
      </c>
      <c r="E934" s="64"/>
      <c r="F934" s="64"/>
      <c r="G934" s="64"/>
      <c r="H934" s="64"/>
      <c r="I934" s="123">
        <v>170</v>
      </c>
      <c r="J934" s="68">
        <v>84</v>
      </c>
      <c r="K934" s="50">
        <f t="shared" si="181"/>
        <v>0.49411764705882355</v>
      </c>
      <c r="L934" s="68">
        <v>185</v>
      </c>
      <c r="M934" s="68">
        <v>15</v>
      </c>
      <c r="N934" s="111">
        <f>IF(SUM(E934,I934)&gt;0,SUM(E934,I934),"")</f>
        <v>170</v>
      </c>
      <c r="O934" s="64">
        <f t="shared" si="182"/>
        <v>185</v>
      </c>
      <c r="P934" s="65">
        <f t="shared" si="183"/>
        <v>15</v>
      </c>
      <c r="Q934" s="66">
        <f t="shared" si="184"/>
        <v>8.1081081081081086E-2</v>
      </c>
      <c r="R934" s="64"/>
      <c r="S934" s="64">
        <f t="shared" si="185"/>
        <v>170</v>
      </c>
      <c r="T934" s="67">
        <f t="shared" si="186"/>
        <v>0</v>
      </c>
    </row>
    <row r="935" spans="1:20">
      <c r="A935" s="2" t="s">
        <v>53</v>
      </c>
      <c r="B935" s="2" t="s">
        <v>528</v>
      </c>
      <c r="C935" s="2" t="s">
        <v>40</v>
      </c>
      <c r="D935" s="2" t="s">
        <v>41</v>
      </c>
      <c r="E935" s="64"/>
      <c r="F935" s="64"/>
      <c r="G935" s="64"/>
      <c r="H935" s="64"/>
      <c r="I935" s="123">
        <v>2</v>
      </c>
      <c r="J935" s="68"/>
      <c r="K935" s="50">
        <f t="shared" si="181"/>
        <v>0</v>
      </c>
      <c r="L935" s="68">
        <v>4</v>
      </c>
      <c r="M935" s="68">
        <v>2</v>
      </c>
      <c r="N935" s="111">
        <f>IF(SUM(E935,I935)&gt;0,SUM(E935,I935),"")</f>
        <v>2</v>
      </c>
      <c r="O935" s="64">
        <f t="shared" si="182"/>
        <v>4</v>
      </c>
      <c r="P935" s="65">
        <f t="shared" si="183"/>
        <v>2</v>
      </c>
      <c r="Q935" s="66">
        <f t="shared" si="184"/>
        <v>0.5</v>
      </c>
      <c r="R935" s="64">
        <v>1</v>
      </c>
      <c r="S935" s="64">
        <f t="shared" si="185"/>
        <v>3</v>
      </c>
      <c r="T935" s="67">
        <f t="shared" si="186"/>
        <v>0.5</v>
      </c>
    </row>
    <row r="936" spans="1:20">
      <c r="A936" s="2" t="s">
        <v>53</v>
      </c>
      <c r="B936" s="2" t="s">
        <v>529</v>
      </c>
      <c r="C936" s="2" t="s">
        <v>55</v>
      </c>
      <c r="D936" s="2" t="s">
        <v>56</v>
      </c>
      <c r="E936" s="64"/>
      <c r="F936" s="64"/>
      <c r="G936" s="64"/>
      <c r="H936" s="64"/>
      <c r="I936" s="123">
        <v>887</v>
      </c>
      <c r="J936" s="68">
        <v>302</v>
      </c>
      <c r="K936" s="50">
        <f t="shared" si="181"/>
        <v>0.34047350620067646</v>
      </c>
      <c r="L936" s="68">
        <v>1379</v>
      </c>
      <c r="M936" s="68">
        <v>492</v>
      </c>
      <c r="N936" s="111">
        <f t="shared" ref="N936:N955" si="187">IF(SUM(E936,I936)&gt;0,SUM(E936,I936),"")</f>
        <v>887</v>
      </c>
      <c r="O936" s="64">
        <f t="shared" si="182"/>
        <v>1379</v>
      </c>
      <c r="P936" s="65">
        <f t="shared" si="183"/>
        <v>492</v>
      </c>
      <c r="Q936" s="66">
        <f t="shared" si="184"/>
        <v>0.35678027556200143</v>
      </c>
      <c r="R936" s="64"/>
      <c r="S936" s="64">
        <f t="shared" si="185"/>
        <v>887</v>
      </c>
      <c r="T936" s="67">
        <f t="shared" si="186"/>
        <v>0</v>
      </c>
    </row>
    <row r="937" spans="1:20">
      <c r="A937" s="2" t="s">
        <v>53</v>
      </c>
      <c r="B937" s="2" t="s">
        <v>530</v>
      </c>
      <c r="C937" s="2" t="s">
        <v>64</v>
      </c>
      <c r="D937" s="2" t="s">
        <v>71</v>
      </c>
      <c r="E937" s="64"/>
      <c r="F937" s="64"/>
      <c r="G937" s="64"/>
      <c r="H937" s="64"/>
      <c r="I937" s="123">
        <v>25</v>
      </c>
      <c r="J937" s="68">
        <v>19</v>
      </c>
      <c r="K937" s="50">
        <f t="shared" si="181"/>
        <v>0.76</v>
      </c>
      <c r="L937" s="68">
        <v>33</v>
      </c>
      <c r="M937" s="68">
        <v>8</v>
      </c>
      <c r="N937" s="111">
        <f t="shared" si="187"/>
        <v>25</v>
      </c>
      <c r="O937" s="64">
        <f t="shared" si="182"/>
        <v>33</v>
      </c>
      <c r="P937" s="65">
        <f t="shared" si="183"/>
        <v>8</v>
      </c>
      <c r="Q937" s="66">
        <f t="shared" si="184"/>
        <v>0.24242424242424243</v>
      </c>
      <c r="R937" s="64"/>
      <c r="S937" s="64">
        <f t="shared" si="185"/>
        <v>25</v>
      </c>
      <c r="T937" s="67">
        <f t="shared" si="186"/>
        <v>0</v>
      </c>
    </row>
    <row r="938" spans="1:20">
      <c r="A938" s="2" t="s">
        <v>53</v>
      </c>
      <c r="B938" s="2" t="s">
        <v>528</v>
      </c>
      <c r="C938" s="2" t="s">
        <v>75</v>
      </c>
      <c r="D938" s="2" t="s">
        <v>77</v>
      </c>
      <c r="E938" s="64"/>
      <c r="F938" s="64"/>
      <c r="G938" s="64"/>
      <c r="H938" s="64"/>
      <c r="I938" s="123">
        <v>73</v>
      </c>
      <c r="J938" s="68"/>
      <c r="K938" s="50">
        <f t="shared" si="181"/>
        <v>0</v>
      </c>
      <c r="L938" s="68">
        <v>89</v>
      </c>
      <c r="M938" s="68">
        <v>16</v>
      </c>
      <c r="N938" s="111">
        <f t="shared" si="187"/>
        <v>73</v>
      </c>
      <c r="O938" s="64">
        <f t="shared" si="182"/>
        <v>89</v>
      </c>
      <c r="P938" s="65">
        <f t="shared" si="183"/>
        <v>16</v>
      </c>
      <c r="Q938" s="66">
        <f t="shared" si="184"/>
        <v>0.1797752808988764</v>
      </c>
      <c r="R938" s="64"/>
      <c r="S938" s="64">
        <f t="shared" si="185"/>
        <v>73</v>
      </c>
      <c r="T938" s="67">
        <f t="shared" si="186"/>
        <v>0</v>
      </c>
    </row>
    <row r="939" spans="1:20">
      <c r="A939" s="2" t="s">
        <v>53</v>
      </c>
      <c r="B939" s="2" t="s">
        <v>529</v>
      </c>
      <c r="C939" s="2" t="s">
        <v>78</v>
      </c>
      <c r="D939" s="2" t="s">
        <v>79</v>
      </c>
      <c r="E939" s="64">
        <v>2</v>
      </c>
      <c r="F939" s="64">
        <v>2</v>
      </c>
      <c r="G939" s="64">
        <v>3</v>
      </c>
      <c r="H939" s="64">
        <v>1</v>
      </c>
      <c r="I939" s="123">
        <v>1109</v>
      </c>
      <c r="J939" s="68">
        <v>400</v>
      </c>
      <c r="K939" s="50">
        <f t="shared" si="181"/>
        <v>0.36068530207394051</v>
      </c>
      <c r="L939" s="68">
        <v>1470</v>
      </c>
      <c r="M939" s="68">
        <v>361</v>
      </c>
      <c r="N939" s="111">
        <f t="shared" si="187"/>
        <v>1111</v>
      </c>
      <c r="O939" s="64">
        <f t="shared" si="182"/>
        <v>1473</v>
      </c>
      <c r="P939" s="65">
        <f t="shared" si="183"/>
        <v>362</v>
      </c>
      <c r="Q939" s="66">
        <f t="shared" si="184"/>
        <v>0.24575695858791582</v>
      </c>
      <c r="R939" s="64"/>
      <c r="S939" s="64">
        <f t="shared" si="185"/>
        <v>1111</v>
      </c>
      <c r="T939" s="67">
        <f t="shared" si="186"/>
        <v>0</v>
      </c>
    </row>
    <row r="940" spans="1:20">
      <c r="A940" s="2" t="s">
        <v>53</v>
      </c>
      <c r="B940" s="2" t="s">
        <v>529</v>
      </c>
      <c r="C940" s="2" t="s">
        <v>80</v>
      </c>
      <c r="D940" s="2" t="s">
        <v>81</v>
      </c>
      <c r="E940" s="64"/>
      <c r="F940" s="64"/>
      <c r="G940" s="64"/>
      <c r="H940" s="64"/>
      <c r="I940" s="123">
        <v>1891</v>
      </c>
      <c r="J940" s="68">
        <v>496</v>
      </c>
      <c r="K940" s="50">
        <f t="shared" si="181"/>
        <v>0.26229508196721313</v>
      </c>
      <c r="L940" s="68">
        <v>2382</v>
      </c>
      <c r="M940" s="68">
        <v>491</v>
      </c>
      <c r="N940" s="111">
        <f t="shared" si="187"/>
        <v>1891</v>
      </c>
      <c r="O940" s="64">
        <f t="shared" si="182"/>
        <v>2382</v>
      </c>
      <c r="P940" s="65">
        <f t="shared" si="183"/>
        <v>491</v>
      </c>
      <c r="Q940" s="66">
        <f t="shared" si="184"/>
        <v>0.20612930310663308</v>
      </c>
      <c r="R940" s="64">
        <v>2</v>
      </c>
      <c r="S940" s="64">
        <f t="shared" si="185"/>
        <v>1893</v>
      </c>
      <c r="T940" s="67">
        <f t="shared" si="186"/>
        <v>1.0576414595452142E-3</v>
      </c>
    </row>
    <row r="941" spans="1:20">
      <c r="A941" s="2" t="s">
        <v>53</v>
      </c>
      <c r="B941" s="2" t="s">
        <v>529</v>
      </c>
      <c r="C941" s="2" t="s">
        <v>84</v>
      </c>
      <c r="D941" s="2" t="s">
        <v>86</v>
      </c>
      <c r="E941" s="64"/>
      <c r="F941" s="64"/>
      <c r="G941" s="64"/>
      <c r="H941" s="64"/>
      <c r="I941" s="123">
        <v>1887</v>
      </c>
      <c r="J941" s="68"/>
      <c r="K941" s="50">
        <f t="shared" si="181"/>
        <v>0</v>
      </c>
      <c r="L941" s="68">
        <v>3266</v>
      </c>
      <c r="M941" s="68">
        <v>1379</v>
      </c>
      <c r="N941" s="111">
        <f t="shared" si="187"/>
        <v>1887</v>
      </c>
      <c r="O941" s="64">
        <f t="shared" si="182"/>
        <v>3266</v>
      </c>
      <c r="P941" s="65">
        <f t="shared" si="183"/>
        <v>1379</v>
      </c>
      <c r="Q941" s="66">
        <f t="shared" si="184"/>
        <v>0.42222902633190446</v>
      </c>
      <c r="R941" s="64"/>
      <c r="S941" s="64">
        <f t="shared" si="185"/>
        <v>1887</v>
      </c>
      <c r="T941" s="67">
        <f t="shared" si="186"/>
        <v>0</v>
      </c>
    </row>
    <row r="942" spans="1:20">
      <c r="A942" s="2" t="s">
        <v>53</v>
      </c>
      <c r="B942" s="2" t="s">
        <v>535</v>
      </c>
      <c r="C942" s="2" t="s">
        <v>87</v>
      </c>
      <c r="D942" s="2" t="s">
        <v>88</v>
      </c>
      <c r="E942" s="64"/>
      <c r="F942" s="64"/>
      <c r="G942" s="64">
        <v>2</v>
      </c>
      <c r="H942" s="64"/>
      <c r="I942" s="123">
        <v>614</v>
      </c>
      <c r="J942" s="68">
        <v>393</v>
      </c>
      <c r="K942" s="50">
        <f t="shared" si="181"/>
        <v>0.64006514657980451</v>
      </c>
      <c r="L942" s="68">
        <v>654</v>
      </c>
      <c r="M942" s="68">
        <v>42</v>
      </c>
      <c r="N942" s="111">
        <f t="shared" si="187"/>
        <v>614</v>
      </c>
      <c r="O942" s="64">
        <f t="shared" si="182"/>
        <v>656</v>
      </c>
      <c r="P942" s="65">
        <f t="shared" si="183"/>
        <v>42</v>
      </c>
      <c r="Q942" s="66">
        <f t="shared" si="184"/>
        <v>6.402439024390244E-2</v>
      </c>
      <c r="R942" s="64"/>
      <c r="S942" s="64">
        <f t="shared" ref="S942:S959" si="188">IF(N942="",IF(R942&gt;0,SUM(R942),""),IF(SUM(R942)&gt;0,SUM(N942+R942),N942))</f>
        <v>614</v>
      </c>
      <c r="T942" s="67">
        <f t="shared" ref="T942:T959" si="189">IF((I942)&gt;0,R942/(I942),"")</f>
        <v>0</v>
      </c>
    </row>
    <row r="943" spans="1:20">
      <c r="A943" s="2" t="s">
        <v>53</v>
      </c>
      <c r="B943" s="2" t="s">
        <v>530</v>
      </c>
      <c r="C943" s="2" t="s">
        <v>98</v>
      </c>
      <c r="D943" s="2" t="s">
        <v>99</v>
      </c>
      <c r="E943" s="64"/>
      <c r="F943" s="64"/>
      <c r="G943" s="64"/>
      <c r="H943" s="64"/>
      <c r="I943" s="123">
        <v>21</v>
      </c>
      <c r="J943" s="68">
        <v>16</v>
      </c>
      <c r="K943" s="50">
        <f t="shared" si="181"/>
        <v>0.76190476190476186</v>
      </c>
      <c r="L943" s="68">
        <v>24</v>
      </c>
      <c r="M943" s="68">
        <v>3</v>
      </c>
      <c r="N943" s="111">
        <f t="shared" si="187"/>
        <v>21</v>
      </c>
      <c r="O943" s="64">
        <f t="shared" si="182"/>
        <v>24</v>
      </c>
      <c r="P943" s="65">
        <f t="shared" si="183"/>
        <v>3</v>
      </c>
      <c r="Q943" s="66">
        <f t="shared" ref="Q943:Q959" si="190">IF(O943&lt;&gt;0,P943/O943,"")</f>
        <v>0.125</v>
      </c>
      <c r="R943" s="64"/>
      <c r="S943" s="64">
        <f t="shared" si="188"/>
        <v>21</v>
      </c>
      <c r="T943" s="67">
        <f t="shared" si="189"/>
        <v>0</v>
      </c>
    </row>
    <row r="944" spans="1:20">
      <c r="A944" s="2" t="s">
        <v>53</v>
      </c>
      <c r="B944" s="2" t="s">
        <v>534</v>
      </c>
      <c r="C944" s="2" t="s">
        <v>100</v>
      </c>
      <c r="D944" s="2" t="s">
        <v>101</v>
      </c>
      <c r="E944" s="64">
        <v>2</v>
      </c>
      <c r="F944" s="64">
        <v>2</v>
      </c>
      <c r="G944" s="64">
        <v>3</v>
      </c>
      <c r="H944" s="64">
        <v>1</v>
      </c>
      <c r="I944" s="123">
        <v>8446</v>
      </c>
      <c r="J944" s="68">
        <v>1830</v>
      </c>
      <c r="K944" s="50">
        <f t="shared" si="181"/>
        <v>0.21667061330807483</v>
      </c>
      <c r="L944" s="68">
        <v>9150</v>
      </c>
      <c r="M944" s="68">
        <v>704</v>
      </c>
      <c r="N944" s="111">
        <f t="shared" si="187"/>
        <v>8448</v>
      </c>
      <c r="O944" s="64">
        <f t="shared" si="182"/>
        <v>9153</v>
      </c>
      <c r="P944" s="65">
        <f t="shared" si="183"/>
        <v>705</v>
      </c>
      <c r="Q944" s="66">
        <f t="shared" si="190"/>
        <v>7.7023926581448701E-2</v>
      </c>
      <c r="R944" s="64">
        <v>2</v>
      </c>
      <c r="S944" s="64">
        <f t="shared" si="188"/>
        <v>8450</v>
      </c>
      <c r="T944" s="67">
        <f t="shared" si="189"/>
        <v>2.3679848448969926E-4</v>
      </c>
    </row>
    <row r="945" spans="1:20">
      <c r="A945" s="2" t="s">
        <v>53</v>
      </c>
      <c r="B945" s="2" t="s">
        <v>534</v>
      </c>
      <c r="C945" s="2" t="s">
        <v>100</v>
      </c>
      <c r="D945" s="2" t="s">
        <v>103</v>
      </c>
      <c r="E945" s="64"/>
      <c r="F945" s="64"/>
      <c r="G945" s="64">
        <v>1</v>
      </c>
      <c r="H945" s="64">
        <v>1</v>
      </c>
      <c r="I945" s="123">
        <v>1592</v>
      </c>
      <c r="J945" s="68">
        <v>353</v>
      </c>
      <c r="K945" s="50">
        <f t="shared" si="181"/>
        <v>0.22173366834170855</v>
      </c>
      <c r="L945" s="68">
        <v>1832</v>
      </c>
      <c r="M945" s="68">
        <v>240</v>
      </c>
      <c r="N945" s="111">
        <f t="shared" si="187"/>
        <v>1592</v>
      </c>
      <c r="O945" s="64">
        <f t="shared" si="182"/>
        <v>1833</v>
      </c>
      <c r="P945" s="65">
        <f t="shared" si="183"/>
        <v>241</v>
      </c>
      <c r="Q945" s="66">
        <f t="shared" si="190"/>
        <v>0.13147845062738681</v>
      </c>
      <c r="R945" s="64"/>
      <c r="S945" s="64">
        <f t="shared" si="188"/>
        <v>1592</v>
      </c>
      <c r="T945" s="67">
        <f t="shared" si="189"/>
        <v>0</v>
      </c>
    </row>
    <row r="946" spans="1:20">
      <c r="A946" s="2" t="s">
        <v>53</v>
      </c>
      <c r="B946" s="2" t="s">
        <v>534</v>
      </c>
      <c r="C946" s="2" t="s">
        <v>100</v>
      </c>
      <c r="D946" s="2" t="s">
        <v>104</v>
      </c>
      <c r="E946" s="64"/>
      <c r="F946" s="64"/>
      <c r="G946" s="64"/>
      <c r="H946" s="64"/>
      <c r="I946" s="123">
        <v>5298</v>
      </c>
      <c r="J946" s="68">
        <v>1897</v>
      </c>
      <c r="K946" s="50">
        <f t="shared" si="181"/>
        <v>0.35805964514911287</v>
      </c>
      <c r="L946" s="68">
        <v>5541</v>
      </c>
      <c r="M946" s="68">
        <v>243</v>
      </c>
      <c r="N946" s="111">
        <f t="shared" si="187"/>
        <v>5298</v>
      </c>
      <c r="O946" s="64">
        <f t="shared" si="182"/>
        <v>5541</v>
      </c>
      <c r="P946" s="65">
        <f t="shared" si="183"/>
        <v>243</v>
      </c>
      <c r="Q946" s="66">
        <f t="shared" si="190"/>
        <v>4.3854899837574443E-2</v>
      </c>
      <c r="R946" s="64"/>
      <c r="S946" s="64">
        <f t="shared" si="188"/>
        <v>5298</v>
      </c>
      <c r="T946" s="67">
        <f t="shared" si="189"/>
        <v>0</v>
      </c>
    </row>
    <row r="947" spans="1:20">
      <c r="A947" s="2" t="s">
        <v>53</v>
      </c>
      <c r="B947" s="2" t="s">
        <v>530</v>
      </c>
      <c r="C947" s="2" t="s">
        <v>106</v>
      </c>
      <c r="D947" s="2" t="s">
        <v>107</v>
      </c>
      <c r="E947" s="64"/>
      <c r="F947" s="64"/>
      <c r="G947" s="64"/>
      <c r="H947" s="64"/>
      <c r="I947" s="123">
        <v>1460</v>
      </c>
      <c r="J947" s="68">
        <v>1357</v>
      </c>
      <c r="K947" s="50">
        <f t="shared" si="181"/>
        <v>0.92945205479452053</v>
      </c>
      <c r="L947" s="68">
        <v>1639</v>
      </c>
      <c r="M947" s="68">
        <v>179</v>
      </c>
      <c r="N947" s="111">
        <f t="shared" si="187"/>
        <v>1460</v>
      </c>
      <c r="O947" s="64">
        <f t="shared" ref="O947:O1010" si="191">IF(SUM(G947,L947)&gt;0,SUM(G947,L947),"")</f>
        <v>1639</v>
      </c>
      <c r="P947" s="65">
        <f t="shared" ref="P947:P1010" si="192">IF(SUM(H947,M947)&gt;0,SUM(H947,M947),"")</f>
        <v>179</v>
      </c>
      <c r="Q947" s="66">
        <f t="shared" si="190"/>
        <v>0.10921293471629043</v>
      </c>
      <c r="R947" s="64"/>
      <c r="S947" s="64">
        <f t="shared" si="188"/>
        <v>1460</v>
      </c>
      <c r="T947" s="67">
        <f t="shared" si="189"/>
        <v>0</v>
      </c>
    </row>
    <row r="948" spans="1:20">
      <c r="A948" s="2" t="s">
        <v>53</v>
      </c>
      <c r="B948" s="2" t="s">
        <v>529</v>
      </c>
      <c r="C948" s="2" t="s">
        <v>111</v>
      </c>
      <c r="D948" s="2" t="s">
        <v>112</v>
      </c>
      <c r="E948" s="64"/>
      <c r="F948" s="64"/>
      <c r="G948" s="64"/>
      <c r="H948" s="64"/>
      <c r="I948" s="123">
        <v>601</v>
      </c>
      <c r="J948" s="68">
        <v>93</v>
      </c>
      <c r="K948" s="50">
        <f t="shared" si="181"/>
        <v>0.15474209650582363</v>
      </c>
      <c r="L948" s="68">
        <v>1038</v>
      </c>
      <c r="M948" s="68">
        <v>437</v>
      </c>
      <c r="N948" s="111">
        <f t="shared" si="187"/>
        <v>601</v>
      </c>
      <c r="O948" s="64">
        <f t="shared" si="191"/>
        <v>1038</v>
      </c>
      <c r="P948" s="65">
        <f t="shared" si="192"/>
        <v>437</v>
      </c>
      <c r="Q948" s="66">
        <f t="shared" si="190"/>
        <v>0.42100192678227361</v>
      </c>
      <c r="R948" s="64"/>
      <c r="S948" s="64">
        <f t="shared" si="188"/>
        <v>601</v>
      </c>
      <c r="T948" s="67">
        <f t="shared" si="189"/>
        <v>0</v>
      </c>
    </row>
    <row r="949" spans="1:20">
      <c r="A949" s="2" t="s">
        <v>53</v>
      </c>
      <c r="B949" s="2" t="s">
        <v>529</v>
      </c>
      <c r="C949" s="2" t="s">
        <v>114</v>
      </c>
      <c r="D949" s="2" t="s">
        <v>115</v>
      </c>
      <c r="E949" s="64"/>
      <c r="F949" s="64"/>
      <c r="G949" s="64"/>
      <c r="H949" s="64"/>
      <c r="I949" s="123">
        <v>1119</v>
      </c>
      <c r="J949" s="68">
        <v>342</v>
      </c>
      <c r="K949" s="50">
        <f t="shared" si="181"/>
        <v>0.30563002680965146</v>
      </c>
      <c r="L949" s="68">
        <v>1358</v>
      </c>
      <c r="M949" s="68">
        <v>239</v>
      </c>
      <c r="N949" s="111">
        <f t="shared" si="187"/>
        <v>1119</v>
      </c>
      <c r="O949" s="64">
        <f t="shared" si="191"/>
        <v>1358</v>
      </c>
      <c r="P949" s="65">
        <f t="shared" si="192"/>
        <v>239</v>
      </c>
      <c r="Q949" s="66">
        <f t="shared" si="190"/>
        <v>0.17599410898379972</v>
      </c>
      <c r="R949" s="64"/>
      <c r="S949" s="64">
        <f t="shared" si="188"/>
        <v>1119</v>
      </c>
      <c r="T949" s="67">
        <f t="shared" si="189"/>
        <v>0</v>
      </c>
    </row>
    <row r="950" spans="1:20">
      <c r="A950" s="2" t="s">
        <v>53</v>
      </c>
      <c r="B950" s="2" t="s">
        <v>529</v>
      </c>
      <c r="C950" s="2" t="s">
        <v>114</v>
      </c>
      <c r="D950" s="2" t="s">
        <v>116</v>
      </c>
      <c r="E950" s="64">
        <v>29</v>
      </c>
      <c r="F950" s="64">
        <v>5</v>
      </c>
      <c r="G950" s="64">
        <v>40</v>
      </c>
      <c r="H950" s="64">
        <v>11</v>
      </c>
      <c r="I950" s="123">
        <v>8946</v>
      </c>
      <c r="J950" s="68">
        <v>3101</v>
      </c>
      <c r="K950" s="50">
        <f t="shared" si="181"/>
        <v>0.34663536776212833</v>
      </c>
      <c r="L950" s="68">
        <v>14075</v>
      </c>
      <c r="M950" s="68">
        <v>5129</v>
      </c>
      <c r="N950" s="111">
        <f t="shared" si="187"/>
        <v>8975</v>
      </c>
      <c r="O950" s="64">
        <f t="shared" si="191"/>
        <v>14115</v>
      </c>
      <c r="P950" s="65">
        <f t="shared" si="192"/>
        <v>5140</v>
      </c>
      <c r="Q950" s="66">
        <f t="shared" si="190"/>
        <v>0.36415161176053845</v>
      </c>
      <c r="R950" s="64"/>
      <c r="S950" s="64">
        <f t="shared" si="188"/>
        <v>8975</v>
      </c>
      <c r="T950" s="67">
        <f t="shared" si="189"/>
        <v>0</v>
      </c>
    </row>
    <row r="951" spans="1:20">
      <c r="A951" s="2" t="s">
        <v>53</v>
      </c>
      <c r="B951" s="2" t="s">
        <v>537</v>
      </c>
      <c r="C951" s="2" t="s">
        <v>117</v>
      </c>
      <c r="D951" s="2" t="s">
        <v>118</v>
      </c>
      <c r="E951" s="64"/>
      <c r="F951" s="64"/>
      <c r="G951" s="64"/>
      <c r="H951" s="64"/>
      <c r="I951" s="123">
        <v>11</v>
      </c>
      <c r="J951" s="68">
        <v>2</v>
      </c>
      <c r="K951" s="50">
        <f t="shared" si="181"/>
        <v>0.18181818181818182</v>
      </c>
      <c r="L951" s="68">
        <v>13</v>
      </c>
      <c r="M951" s="68">
        <v>2</v>
      </c>
      <c r="N951" s="111">
        <f t="shared" si="187"/>
        <v>11</v>
      </c>
      <c r="O951" s="64">
        <f t="shared" si="191"/>
        <v>13</v>
      </c>
      <c r="P951" s="65">
        <f t="shared" si="192"/>
        <v>2</v>
      </c>
      <c r="Q951" s="66">
        <f t="shared" si="190"/>
        <v>0.15384615384615385</v>
      </c>
      <c r="R951" s="64"/>
      <c r="S951" s="64">
        <f t="shared" si="188"/>
        <v>11</v>
      </c>
      <c r="T951" s="67">
        <f t="shared" si="189"/>
        <v>0</v>
      </c>
    </row>
    <row r="952" spans="1:20">
      <c r="A952" s="2" t="s">
        <v>53</v>
      </c>
      <c r="B952" s="2" t="s">
        <v>529</v>
      </c>
      <c r="C952" s="2" t="s">
        <v>119</v>
      </c>
      <c r="D952" s="2" t="s">
        <v>120</v>
      </c>
      <c r="E952" s="64">
        <v>1</v>
      </c>
      <c r="F952" s="64"/>
      <c r="G952" s="64">
        <v>2</v>
      </c>
      <c r="H952" s="64">
        <v>1</v>
      </c>
      <c r="I952" s="123">
        <v>957</v>
      </c>
      <c r="J952" s="68">
        <v>397</v>
      </c>
      <c r="K952" s="50">
        <f t="shared" si="181"/>
        <v>0.41483803552769072</v>
      </c>
      <c r="L952" s="68">
        <v>1742</v>
      </c>
      <c r="M952" s="68">
        <v>785</v>
      </c>
      <c r="N952" s="111">
        <f t="shared" si="187"/>
        <v>958</v>
      </c>
      <c r="O952" s="64">
        <f t="shared" si="191"/>
        <v>1744</v>
      </c>
      <c r="P952" s="65">
        <f t="shared" si="192"/>
        <v>786</v>
      </c>
      <c r="Q952" s="66">
        <f t="shared" si="190"/>
        <v>0.4506880733944954</v>
      </c>
      <c r="R952" s="64">
        <v>6</v>
      </c>
      <c r="S952" s="64">
        <f t="shared" si="188"/>
        <v>964</v>
      </c>
      <c r="T952" s="67">
        <f t="shared" si="189"/>
        <v>6.269592476489028E-3</v>
      </c>
    </row>
    <row r="953" spans="1:20">
      <c r="A953" s="2" t="s">
        <v>53</v>
      </c>
      <c r="B953" s="2" t="s">
        <v>526</v>
      </c>
      <c r="C953" s="2" t="s">
        <v>121</v>
      </c>
      <c r="D953" s="2" t="s">
        <v>122</v>
      </c>
      <c r="E953" s="64"/>
      <c r="F953" s="64"/>
      <c r="G953" s="64"/>
      <c r="H953" s="64"/>
      <c r="I953" s="123">
        <v>19</v>
      </c>
      <c r="J953" s="68"/>
      <c r="K953" s="50">
        <f t="shared" si="181"/>
        <v>0</v>
      </c>
      <c r="L953" s="68">
        <v>28</v>
      </c>
      <c r="M953" s="68">
        <v>9</v>
      </c>
      <c r="N953" s="111">
        <f t="shared" si="187"/>
        <v>19</v>
      </c>
      <c r="O953" s="64">
        <f t="shared" si="191"/>
        <v>28</v>
      </c>
      <c r="P953" s="65">
        <f t="shared" si="192"/>
        <v>9</v>
      </c>
      <c r="Q953" s="66">
        <f t="shared" si="190"/>
        <v>0.32142857142857145</v>
      </c>
      <c r="R953" s="64">
        <v>2</v>
      </c>
      <c r="S953" s="64">
        <f t="shared" si="188"/>
        <v>21</v>
      </c>
      <c r="T953" s="67">
        <f t="shared" si="189"/>
        <v>0.10526315789473684</v>
      </c>
    </row>
    <row r="954" spans="1:20">
      <c r="A954" s="2" t="s">
        <v>53</v>
      </c>
      <c r="B954" s="2" t="s">
        <v>537</v>
      </c>
      <c r="C954" s="2" t="s">
        <v>123</v>
      </c>
      <c r="D954" s="2" t="s">
        <v>124</v>
      </c>
      <c r="E954" s="64"/>
      <c r="F954" s="64" t="s">
        <v>477</v>
      </c>
      <c r="G954" s="64"/>
      <c r="H954" s="64"/>
      <c r="I954" s="123">
        <v>431</v>
      </c>
      <c r="J954" s="68">
        <v>34</v>
      </c>
      <c r="K954" s="50">
        <f t="shared" si="181"/>
        <v>7.8886310904872387E-2</v>
      </c>
      <c r="L954" s="68">
        <v>552</v>
      </c>
      <c r="M954" s="68">
        <v>121</v>
      </c>
      <c r="N954" s="111">
        <f t="shared" si="187"/>
        <v>431</v>
      </c>
      <c r="O954" s="64">
        <f t="shared" si="191"/>
        <v>552</v>
      </c>
      <c r="P954" s="65">
        <f t="shared" si="192"/>
        <v>121</v>
      </c>
      <c r="Q954" s="66">
        <f t="shared" si="190"/>
        <v>0.21920289855072464</v>
      </c>
      <c r="R954" s="64"/>
      <c r="S954" s="64">
        <f t="shared" si="188"/>
        <v>431</v>
      </c>
      <c r="T954" s="67">
        <f t="shared" si="189"/>
        <v>0</v>
      </c>
    </row>
    <row r="955" spans="1:20">
      <c r="A955" s="2" t="s">
        <v>53</v>
      </c>
      <c r="B955" s="2" t="s">
        <v>528</v>
      </c>
      <c r="C955" s="2" t="s">
        <v>127</v>
      </c>
      <c r="D955" s="2" t="s">
        <v>129</v>
      </c>
      <c r="E955" s="64"/>
      <c r="F955" s="64"/>
      <c r="G955" s="64"/>
      <c r="H955" s="64"/>
      <c r="I955" s="123">
        <v>4</v>
      </c>
      <c r="J955" s="68">
        <v>3</v>
      </c>
      <c r="K955" s="50">
        <f t="shared" si="181"/>
        <v>0.75</v>
      </c>
      <c r="L955" s="68">
        <v>13</v>
      </c>
      <c r="M955" s="68">
        <v>9</v>
      </c>
      <c r="N955" s="111">
        <f t="shared" si="187"/>
        <v>4</v>
      </c>
      <c r="O955" s="64">
        <f t="shared" si="191"/>
        <v>13</v>
      </c>
      <c r="P955" s="65">
        <f t="shared" si="192"/>
        <v>9</v>
      </c>
      <c r="Q955" s="66">
        <f t="shared" si="190"/>
        <v>0.69230769230769229</v>
      </c>
      <c r="R955" s="64"/>
      <c r="S955" s="64">
        <f t="shared" si="188"/>
        <v>4</v>
      </c>
      <c r="T955" s="67">
        <f t="shared" si="189"/>
        <v>0</v>
      </c>
    </row>
    <row r="956" spans="1:20">
      <c r="A956" s="2" t="s">
        <v>53</v>
      </c>
      <c r="B956" s="2" t="s">
        <v>527</v>
      </c>
      <c r="C956" s="2" t="s">
        <v>138</v>
      </c>
      <c r="D956" s="2" t="s">
        <v>140</v>
      </c>
      <c r="E956" s="64"/>
      <c r="F956" s="64" t="s">
        <v>477</v>
      </c>
      <c r="G956" s="64"/>
      <c r="H956" s="64"/>
      <c r="I956" s="123">
        <v>2334</v>
      </c>
      <c r="J956" s="68">
        <v>1321</v>
      </c>
      <c r="K956" s="50">
        <f t="shared" si="181"/>
        <v>0.56598114824335899</v>
      </c>
      <c r="L956" s="68">
        <v>3086</v>
      </c>
      <c r="M956" s="68">
        <v>752</v>
      </c>
      <c r="N956" s="111">
        <f t="shared" ref="N956:N964" si="193">IF(SUM(E956,I956)&gt;0,SUM(E956,I956),"")</f>
        <v>2334</v>
      </c>
      <c r="O956" s="64">
        <f t="shared" si="191"/>
        <v>3086</v>
      </c>
      <c r="P956" s="65">
        <f t="shared" si="192"/>
        <v>752</v>
      </c>
      <c r="Q956" s="66">
        <f t="shared" si="190"/>
        <v>0.24368114063512639</v>
      </c>
      <c r="R956" s="64">
        <v>115</v>
      </c>
      <c r="S956" s="64">
        <f t="shared" si="188"/>
        <v>2449</v>
      </c>
      <c r="T956" s="67">
        <f t="shared" si="189"/>
        <v>4.9271636675235646E-2</v>
      </c>
    </row>
    <row r="957" spans="1:20">
      <c r="A957" s="2" t="s">
        <v>53</v>
      </c>
      <c r="B957" s="2" t="s">
        <v>529</v>
      </c>
      <c r="C957" s="2" t="s">
        <v>150</v>
      </c>
      <c r="D957" s="2" t="s">
        <v>151</v>
      </c>
      <c r="E957" s="64">
        <v>1</v>
      </c>
      <c r="F957" s="64"/>
      <c r="G957" s="64">
        <v>1</v>
      </c>
      <c r="H957" s="64" t="s">
        <v>477</v>
      </c>
      <c r="I957" s="123">
        <v>469</v>
      </c>
      <c r="J957" s="68">
        <v>152</v>
      </c>
      <c r="K957" s="50">
        <f t="shared" si="181"/>
        <v>0.32409381663113007</v>
      </c>
      <c r="L957" s="68">
        <v>607</v>
      </c>
      <c r="M957" s="68">
        <v>138</v>
      </c>
      <c r="N957" s="111">
        <f t="shared" si="193"/>
        <v>470</v>
      </c>
      <c r="O957" s="64">
        <f t="shared" si="191"/>
        <v>608</v>
      </c>
      <c r="P957" s="65">
        <f t="shared" si="192"/>
        <v>138</v>
      </c>
      <c r="Q957" s="66">
        <f t="shared" si="190"/>
        <v>0.22697368421052633</v>
      </c>
      <c r="R957" s="64">
        <v>3</v>
      </c>
      <c r="S957" s="64">
        <f t="shared" si="188"/>
        <v>473</v>
      </c>
      <c r="T957" s="67">
        <f t="shared" si="189"/>
        <v>6.3965884861407248E-3</v>
      </c>
    </row>
    <row r="958" spans="1:20">
      <c r="A958" s="2" t="s">
        <v>53</v>
      </c>
      <c r="B958" s="2" t="s">
        <v>528</v>
      </c>
      <c r="C958" s="2" t="s">
        <v>154</v>
      </c>
      <c r="D958" s="2" t="s">
        <v>155</v>
      </c>
      <c r="E958" s="64"/>
      <c r="F958" s="64"/>
      <c r="G958" s="64"/>
      <c r="H958" s="64"/>
      <c r="I958" s="123">
        <v>4</v>
      </c>
      <c r="J958" s="68">
        <v>4</v>
      </c>
      <c r="K958" s="50">
        <f t="shared" si="181"/>
        <v>1</v>
      </c>
      <c r="L958" s="68">
        <v>4</v>
      </c>
      <c r="M958" s="68"/>
      <c r="N958" s="111">
        <f t="shared" si="193"/>
        <v>4</v>
      </c>
      <c r="O958" s="64">
        <f t="shared" si="191"/>
        <v>4</v>
      </c>
      <c r="P958" s="65" t="str">
        <f t="shared" si="192"/>
        <v/>
      </c>
      <c r="Q958" s="66">
        <v>0</v>
      </c>
      <c r="R958" s="64"/>
      <c r="S958" s="64">
        <f t="shared" si="188"/>
        <v>4</v>
      </c>
      <c r="T958" s="67">
        <f t="shared" si="189"/>
        <v>0</v>
      </c>
    </row>
    <row r="959" spans="1:20">
      <c r="A959" s="2" t="s">
        <v>53</v>
      </c>
      <c r="B959" s="2" t="s">
        <v>528</v>
      </c>
      <c r="C959" s="2" t="s">
        <v>159</v>
      </c>
      <c r="D959" s="2" t="s">
        <v>163</v>
      </c>
      <c r="E959" s="64"/>
      <c r="F959" s="64"/>
      <c r="G959" s="64"/>
      <c r="H959" s="64"/>
      <c r="I959" s="123">
        <v>14</v>
      </c>
      <c r="J959" s="68">
        <v>14</v>
      </c>
      <c r="K959" s="50">
        <f t="shared" si="181"/>
        <v>1</v>
      </c>
      <c r="L959" s="68">
        <v>25</v>
      </c>
      <c r="M959" s="68">
        <v>11</v>
      </c>
      <c r="N959" s="111">
        <f t="shared" si="193"/>
        <v>14</v>
      </c>
      <c r="O959" s="64">
        <f t="shared" si="191"/>
        <v>25</v>
      </c>
      <c r="P959" s="65">
        <f t="shared" si="192"/>
        <v>11</v>
      </c>
      <c r="Q959" s="66">
        <f t="shared" si="190"/>
        <v>0.44</v>
      </c>
      <c r="R959" s="64"/>
      <c r="S959" s="64">
        <f t="shared" si="188"/>
        <v>14</v>
      </c>
      <c r="T959" s="67">
        <f t="shared" si="189"/>
        <v>0</v>
      </c>
    </row>
    <row r="960" spans="1:20">
      <c r="A960" s="2" t="s">
        <v>53</v>
      </c>
      <c r="B960" s="2" t="s">
        <v>528</v>
      </c>
      <c r="C960" s="2" t="s">
        <v>168</v>
      </c>
      <c r="D960" s="2" t="s">
        <v>169</v>
      </c>
      <c r="E960" s="64"/>
      <c r="F960" s="64"/>
      <c r="G960" s="64"/>
      <c r="H960" s="64"/>
      <c r="I960" s="123">
        <v>4</v>
      </c>
      <c r="J960" s="68">
        <v>4</v>
      </c>
      <c r="K960" s="50">
        <f t="shared" si="181"/>
        <v>1</v>
      </c>
      <c r="L960" s="68">
        <v>4</v>
      </c>
      <c r="M960" s="68"/>
      <c r="N960" s="111">
        <f t="shared" si="193"/>
        <v>4</v>
      </c>
      <c r="O960" s="64">
        <f t="shared" si="191"/>
        <v>4</v>
      </c>
      <c r="P960" s="65" t="str">
        <f t="shared" si="192"/>
        <v/>
      </c>
      <c r="Q960" s="66">
        <v>0</v>
      </c>
      <c r="R960" s="64"/>
      <c r="S960" s="64">
        <f t="shared" ref="S960:S978" si="194">IF(N960="",IF(R960&gt;0,SUM(R960),""),IF(SUM(R960)&gt;0,SUM(N960+R960),N960))</f>
        <v>4</v>
      </c>
      <c r="T960" s="67">
        <f t="shared" ref="T960:T978" si="195">IF((I960)&gt;0,R960/(I960),"")</f>
        <v>0</v>
      </c>
    </row>
    <row r="961" spans="1:20">
      <c r="A961" s="2" t="s">
        <v>53</v>
      </c>
      <c r="B961" s="2" t="s">
        <v>528</v>
      </c>
      <c r="C961" s="2" t="s">
        <v>179</v>
      </c>
      <c r="D961" s="2" t="s">
        <v>180</v>
      </c>
      <c r="E961" s="64"/>
      <c r="F961" s="64"/>
      <c r="G961" s="64"/>
      <c r="H961" s="64"/>
      <c r="I961" s="123">
        <v>11</v>
      </c>
      <c r="J961" s="68">
        <v>5</v>
      </c>
      <c r="K961" s="50">
        <f t="shared" si="181"/>
        <v>0.45454545454545453</v>
      </c>
      <c r="L961" s="68">
        <v>17</v>
      </c>
      <c r="M961" s="68">
        <v>6</v>
      </c>
      <c r="N961" s="111">
        <f t="shared" si="193"/>
        <v>11</v>
      </c>
      <c r="O961" s="64">
        <f t="shared" si="191"/>
        <v>17</v>
      </c>
      <c r="P961" s="65">
        <f t="shared" si="192"/>
        <v>6</v>
      </c>
      <c r="Q961" s="66">
        <f t="shared" ref="Q961:Q978" si="196">IF(O961&lt;&gt;0,P961/O961,"")</f>
        <v>0.35294117647058826</v>
      </c>
      <c r="R961" s="64">
        <v>1</v>
      </c>
      <c r="S961" s="64">
        <f t="shared" si="194"/>
        <v>12</v>
      </c>
      <c r="T961" s="67">
        <f t="shared" si="195"/>
        <v>9.0909090909090912E-2</v>
      </c>
    </row>
    <row r="962" spans="1:20">
      <c r="A962" s="2" t="s">
        <v>53</v>
      </c>
      <c r="B962" s="2" t="s">
        <v>529</v>
      </c>
      <c r="C962" s="2" t="s">
        <v>183</v>
      </c>
      <c r="D962" s="2" t="s">
        <v>184</v>
      </c>
      <c r="E962" s="64"/>
      <c r="F962" s="64"/>
      <c r="G962" s="64"/>
      <c r="H962" s="64"/>
      <c r="I962" s="123">
        <v>27</v>
      </c>
      <c r="J962" s="68">
        <v>18</v>
      </c>
      <c r="K962" s="50">
        <f t="shared" si="181"/>
        <v>0.66666666666666663</v>
      </c>
      <c r="L962" s="68">
        <v>65</v>
      </c>
      <c r="M962" s="68">
        <v>38</v>
      </c>
      <c r="N962" s="111">
        <f t="shared" si="193"/>
        <v>27</v>
      </c>
      <c r="O962" s="64">
        <f t="shared" si="191"/>
        <v>65</v>
      </c>
      <c r="P962" s="65">
        <f t="shared" si="192"/>
        <v>38</v>
      </c>
      <c r="Q962" s="66">
        <f t="shared" si="196"/>
        <v>0.58461538461538465</v>
      </c>
      <c r="R962" s="64"/>
      <c r="S962" s="64">
        <f t="shared" si="194"/>
        <v>27</v>
      </c>
      <c r="T962" s="67">
        <f t="shared" si="195"/>
        <v>0</v>
      </c>
    </row>
    <row r="963" spans="1:20">
      <c r="A963" s="2" t="s">
        <v>53</v>
      </c>
      <c r="B963" s="2" t="s">
        <v>534</v>
      </c>
      <c r="C963" s="2" t="s">
        <v>193</v>
      </c>
      <c r="D963" s="2" t="s">
        <v>194</v>
      </c>
      <c r="E963" s="64"/>
      <c r="F963" s="64"/>
      <c r="G963" s="64"/>
      <c r="H963" s="64"/>
      <c r="I963" s="123">
        <v>265</v>
      </c>
      <c r="J963" s="68">
        <v>93</v>
      </c>
      <c r="K963" s="50">
        <f t="shared" si="181"/>
        <v>0.35094339622641507</v>
      </c>
      <c r="L963" s="68">
        <v>272</v>
      </c>
      <c r="M963" s="68">
        <v>7</v>
      </c>
      <c r="N963" s="111">
        <f t="shared" si="193"/>
        <v>265</v>
      </c>
      <c r="O963" s="64">
        <f t="shared" si="191"/>
        <v>272</v>
      </c>
      <c r="P963" s="65">
        <f t="shared" si="192"/>
        <v>7</v>
      </c>
      <c r="Q963" s="66">
        <f t="shared" si="196"/>
        <v>2.5735294117647058E-2</v>
      </c>
      <c r="R963" s="64">
        <v>5</v>
      </c>
      <c r="S963" s="64">
        <f t="shared" si="194"/>
        <v>270</v>
      </c>
      <c r="T963" s="67">
        <f t="shared" si="195"/>
        <v>1.8867924528301886E-2</v>
      </c>
    </row>
    <row r="964" spans="1:20">
      <c r="A964" s="2" t="s">
        <v>53</v>
      </c>
      <c r="B964" s="2" t="s">
        <v>534</v>
      </c>
      <c r="C964" s="2" t="s">
        <v>199</v>
      </c>
      <c r="D964" s="2" t="s">
        <v>200</v>
      </c>
      <c r="E964" s="64"/>
      <c r="F964" s="64"/>
      <c r="G964" s="64">
        <v>1</v>
      </c>
      <c r="H964" s="64">
        <v>1</v>
      </c>
      <c r="I964" s="123">
        <v>6669</v>
      </c>
      <c r="J964" s="68">
        <v>4862</v>
      </c>
      <c r="K964" s="50">
        <f t="shared" si="181"/>
        <v>0.72904483430799216</v>
      </c>
      <c r="L964" s="68">
        <v>7557</v>
      </c>
      <c r="M964" s="68">
        <v>888</v>
      </c>
      <c r="N964" s="111">
        <f t="shared" si="193"/>
        <v>6669</v>
      </c>
      <c r="O964" s="64">
        <f t="shared" si="191"/>
        <v>7558</v>
      </c>
      <c r="P964" s="65">
        <f t="shared" si="192"/>
        <v>889</v>
      </c>
      <c r="Q964" s="66">
        <f t="shared" si="196"/>
        <v>0.11762370997618418</v>
      </c>
      <c r="R964" s="64"/>
      <c r="S964" s="64">
        <f t="shared" si="194"/>
        <v>6669</v>
      </c>
      <c r="T964" s="67">
        <f t="shared" si="195"/>
        <v>0</v>
      </c>
    </row>
    <row r="965" spans="1:20">
      <c r="A965" s="2" t="s">
        <v>53</v>
      </c>
      <c r="B965" s="2" t="s">
        <v>534</v>
      </c>
      <c r="C965" s="2" t="s">
        <v>199</v>
      </c>
      <c r="D965" s="2" t="s">
        <v>204</v>
      </c>
      <c r="E965" s="64"/>
      <c r="F965" s="64"/>
      <c r="G965" s="64"/>
      <c r="H965" s="64" t="s">
        <v>477</v>
      </c>
      <c r="I965" s="123">
        <v>41367</v>
      </c>
      <c r="J965" s="68">
        <v>28438</v>
      </c>
      <c r="K965" s="50">
        <f t="shared" si="181"/>
        <v>0.68745618488166893</v>
      </c>
      <c r="L965" s="68">
        <v>42410</v>
      </c>
      <c r="M965" s="68">
        <v>1043</v>
      </c>
      <c r="N965" s="111">
        <f t="shared" ref="N965:N985" si="197">IF(SUM(E965,I965)&gt;0,SUM(E965,I965),"")</f>
        <v>41367</v>
      </c>
      <c r="O965" s="64">
        <f t="shared" si="191"/>
        <v>42410</v>
      </c>
      <c r="P965" s="65">
        <f t="shared" si="192"/>
        <v>1043</v>
      </c>
      <c r="Q965" s="66">
        <f t="shared" si="196"/>
        <v>2.4593256307474651E-2</v>
      </c>
      <c r="R965" s="64"/>
      <c r="S965" s="64">
        <f t="shared" si="194"/>
        <v>41367</v>
      </c>
      <c r="T965" s="67">
        <f t="shared" si="195"/>
        <v>0</v>
      </c>
    </row>
    <row r="966" spans="1:20">
      <c r="A966" s="2" t="s">
        <v>53</v>
      </c>
      <c r="B966" s="2" t="s">
        <v>534</v>
      </c>
      <c r="C966" s="2" t="s">
        <v>207</v>
      </c>
      <c r="D966" s="2" t="s">
        <v>208</v>
      </c>
      <c r="E966" s="64"/>
      <c r="F966" s="64"/>
      <c r="G966" s="64"/>
      <c r="H966" s="64"/>
      <c r="I966" s="123">
        <v>701</v>
      </c>
      <c r="J966" s="68">
        <v>224</v>
      </c>
      <c r="K966" s="50">
        <f t="shared" si="181"/>
        <v>0.31954350927246788</v>
      </c>
      <c r="L966" s="68">
        <v>839</v>
      </c>
      <c r="M966" s="68">
        <v>138</v>
      </c>
      <c r="N966" s="111">
        <f t="shared" si="197"/>
        <v>701</v>
      </c>
      <c r="O966" s="64">
        <f t="shared" si="191"/>
        <v>839</v>
      </c>
      <c r="P966" s="65">
        <f t="shared" si="192"/>
        <v>138</v>
      </c>
      <c r="Q966" s="66">
        <f t="shared" si="196"/>
        <v>0.16448152562574495</v>
      </c>
      <c r="R966" s="64">
        <v>49</v>
      </c>
      <c r="S966" s="64">
        <f t="shared" si="194"/>
        <v>750</v>
      </c>
      <c r="T966" s="67">
        <f t="shared" si="195"/>
        <v>6.9900142653352357E-2</v>
      </c>
    </row>
    <row r="967" spans="1:20">
      <c r="A967" s="2" t="s">
        <v>53</v>
      </c>
      <c r="B967" s="2" t="s">
        <v>533</v>
      </c>
      <c r="C967" s="2" t="s">
        <v>209</v>
      </c>
      <c r="D967" s="2" t="s">
        <v>210</v>
      </c>
      <c r="E967" s="64">
        <v>1</v>
      </c>
      <c r="F967" s="64"/>
      <c r="G967" s="64">
        <v>1</v>
      </c>
      <c r="H967" s="64"/>
      <c r="I967" s="123">
        <v>3084</v>
      </c>
      <c r="J967" s="68"/>
      <c r="K967" s="50">
        <f t="shared" si="181"/>
        <v>0</v>
      </c>
      <c r="L967" s="68">
        <v>4035</v>
      </c>
      <c r="M967" s="68">
        <v>951</v>
      </c>
      <c r="N967" s="111">
        <f t="shared" si="197"/>
        <v>3085</v>
      </c>
      <c r="O967" s="64">
        <f t="shared" si="191"/>
        <v>4036</v>
      </c>
      <c r="P967" s="65">
        <f t="shared" si="192"/>
        <v>951</v>
      </c>
      <c r="Q967" s="66">
        <f t="shared" si="196"/>
        <v>0.23562933597621408</v>
      </c>
      <c r="R967" s="64">
        <v>10</v>
      </c>
      <c r="S967" s="64">
        <f t="shared" si="194"/>
        <v>3095</v>
      </c>
      <c r="T967" s="67">
        <f t="shared" si="195"/>
        <v>3.2425421530479898E-3</v>
      </c>
    </row>
    <row r="968" spans="1:20">
      <c r="A968" s="2" t="s">
        <v>53</v>
      </c>
      <c r="B968" s="2" t="s">
        <v>528</v>
      </c>
      <c r="C968" s="2" t="s">
        <v>213</v>
      </c>
      <c r="D968" s="2" t="s">
        <v>214</v>
      </c>
      <c r="E968" s="64"/>
      <c r="F968" s="64"/>
      <c r="G968" s="64"/>
      <c r="H968" s="64"/>
      <c r="I968" s="123">
        <v>809</v>
      </c>
      <c r="J968" s="68">
        <v>210</v>
      </c>
      <c r="K968" s="50">
        <f t="shared" si="181"/>
        <v>0.25957972805933249</v>
      </c>
      <c r="L968" s="68">
        <v>884</v>
      </c>
      <c r="M968" s="68">
        <v>75</v>
      </c>
      <c r="N968" s="111">
        <f t="shared" si="197"/>
        <v>809</v>
      </c>
      <c r="O968" s="64">
        <f t="shared" si="191"/>
        <v>884</v>
      </c>
      <c r="P968" s="65">
        <f t="shared" si="192"/>
        <v>75</v>
      </c>
      <c r="Q968" s="66">
        <f t="shared" si="196"/>
        <v>8.4841628959276022E-2</v>
      </c>
      <c r="R968" s="64"/>
      <c r="S968" s="64">
        <f t="shared" si="194"/>
        <v>809</v>
      </c>
      <c r="T968" s="67">
        <f t="shared" si="195"/>
        <v>0</v>
      </c>
    </row>
    <row r="969" spans="1:20">
      <c r="A969" s="2" t="s">
        <v>53</v>
      </c>
      <c r="B969" s="2" t="s">
        <v>527</v>
      </c>
      <c r="C969" s="2" t="s">
        <v>215</v>
      </c>
      <c r="D969" s="2" t="s">
        <v>216</v>
      </c>
      <c r="E969" s="64"/>
      <c r="F969" s="64"/>
      <c r="G969" s="64"/>
      <c r="H969" s="64"/>
      <c r="I969" s="123">
        <v>344</v>
      </c>
      <c r="J969" s="68">
        <v>107</v>
      </c>
      <c r="K969" s="50">
        <f t="shared" si="181"/>
        <v>0.31104651162790697</v>
      </c>
      <c r="L969" s="68">
        <v>451</v>
      </c>
      <c r="M969" s="68">
        <v>107</v>
      </c>
      <c r="N969" s="111">
        <f t="shared" si="197"/>
        <v>344</v>
      </c>
      <c r="O969" s="64">
        <f t="shared" si="191"/>
        <v>451</v>
      </c>
      <c r="P969" s="65">
        <f t="shared" si="192"/>
        <v>107</v>
      </c>
      <c r="Q969" s="66">
        <f t="shared" si="196"/>
        <v>0.23725055432372505</v>
      </c>
      <c r="R969" s="64">
        <v>25</v>
      </c>
      <c r="S969" s="64">
        <f t="shared" si="194"/>
        <v>369</v>
      </c>
      <c r="T969" s="67">
        <f t="shared" si="195"/>
        <v>7.2674418604651167E-2</v>
      </c>
    </row>
    <row r="970" spans="1:20">
      <c r="A970" s="2" t="s">
        <v>53</v>
      </c>
      <c r="B970" s="2" t="s">
        <v>527</v>
      </c>
      <c r="C970" s="2" t="s">
        <v>215</v>
      </c>
      <c r="D970" s="2" t="s">
        <v>217</v>
      </c>
      <c r="E970" s="64"/>
      <c r="F970" s="64"/>
      <c r="G970" s="64"/>
      <c r="H970" s="64"/>
      <c r="I970" s="123">
        <v>82</v>
      </c>
      <c r="J970" s="68"/>
      <c r="K970" s="50">
        <f t="shared" si="181"/>
        <v>0</v>
      </c>
      <c r="L970" s="68">
        <v>99</v>
      </c>
      <c r="M970" s="68">
        <v>17</v>
      </c>
      <c r="N970" s="111">
        <f t="shared" si="197"/>
        <v>82</v>
      </c>
      <c r="O970" s="64">
        <f t="shared" si="191"/>
        <v>99</v>
      </c>
      <c r="P970" s="65">
        <f t="shared" si="192"/>
        <v>17</v>
      </c>
      <c r="Q970" s="66">
        <f t="shared" si="196"/>
        <v>0.17171717171717171</v>
      </c>
      <c r="R970" s="64"/>
      <c r="S970" s="64">
        <f t="shared" si="194"/>
        <v>82</v>
      </c>
      <c r="T970" s="67">
        <f t="shared" si="195"/>
        <v>0</v>
      </c>
    </row>
    <row r="971" spans="1:20">
      <c r="A971" s="2" t="s">
        <v>53</v>
      </c>
      <c r="B971" s="2" t="s">
        <v>528</v>
      </c>
      <c r="C971" s="2" t="s">
        <v>218</v>
      </c>
      <c r="D971" s="2" t="s">
        <v>222</v>
      </c>
      <c r="E971" s="64"/>
      <c r="F971" s="64"/>
      <c r="G971" s="64"/>
      <c r="H971" s="64"/>
      <c r="I971" s="123">
        <v>6</v>
      </c>
      <c r="J971" s="68">
        <v>5</v>
      </c>
      <c r="K971" s="50">
        <f t="shared" si="181"/>
        <v>0.83333333333333337</v>
      </c>
      <c r="L971" s="68">
        <v>9</v>
      </c>
      <c r="M971" s="68">
        <v>3</v>
      </c>
      <c r="N971" s="111">
        <f t="shared" si="197"/>
        <v>6</v>
      </c>
      <c r="O971" s="64">
        <f t="shared" si="191"/>
        <v>9</v>
      </c>
      <c r="P971" s="65">
        <f t="shared" si="192"/>
        <v>3</v>
      </c>
      <c r="Q971" s="66">
        <f t="shared" si="196"/>
        <v>0.33333333333333331</v>
      </c>
      <c r="R971" s="64">
        <v>2</v>
      </c>
      <c r="S971" s="64">
        <f t="shared" si="194"/>
        <v>8</v>
      </c>
      <c r="T971" s="67">
        <f t="shared" si="195"/>
        <v>0.33333333333333331</v>
      </c>
    </row>
    <row r="972" spans="1:20">
      <c r="A972" s="2" t="s">
        <v>53</v>
      </c>
      <c r="B972" s="2" t="s">
        <v>537</v>
      </c>
      <c r="C972" s="2" t="s">
        <v>223</v>
      </c>
      <c r="D972" s="2" t="s">
        <v>224</v>
      </c>
      <c r="E972" s="64">
        <v>3</v>
      </c>
      <c r="F972" s="64"/>
      <c r="G972" s="64">
        <v>3</v>
      </c>
      <c r="H972" s="64"/>
      <c r="I972" s="123">
        <v>202</v>
      </c>
      <c r="J972" s="68">
        <v>72</v>
      </c>
      <c r="K972" s="50">
        <f t="shared" ref="K972:K1035" si="198">J972/I972</f>
        <v>0.35643564356435642</v>
      </c>
      <c r="L972" s="68">
        <v>266</v>
      </c>
      <c r="M972" s="68">
        <v>64</v>
      </c>
      <c r="N972" s="111">
        <f t="shared" si="197"/>
        <v>205</v>
      </c>
      <c r="O972" s="64">
        <f t="shared" si="191"/>
        <v>269</v>
      </c>
      <c r="P972" s="65">
        <f t="shared" si="192"/>
        <v>64</v>
      </c>
      <c r="Q972" s="66">
        <f t="shared" si="196"/>
        <v>0.23791821561338289</v>
      </c>
      <c r="R972" s="64"/>
      <c r="S972" s="64">
        <f t="shared" si="194"/>
        <v>205</v>
      </c>
      <c r="T972" s="67">
        <f t="shared" si="195"/>
        <v>0</v>
      </c>
    </row>
    <row r="973" spans="1:20">
      <c r="A973" s="2" t="s">
        <v>53</v>
      </c>
      <c r="B973" s="2" t="s">
        <v>534</v>
      </c>
      <c r="C973" s="2" t="s">
        <v>225</v>
      </c>
      <c r="D973" s="2" t="s">
        <v>227</v>
      </c>
      <c r="E973" s="64">
        <v>2</v>
      </c>
      <c r="F973" s="64"/>
      <c r="G973" s="64">
        <v>2</v>
      </c>
      <c r="H973" s="64"/>
      <c r="I973" s="123">
        <v>186</v>
      </c>
      <c r="J973" s="68"/>
      <c r="K973" s="50">
        <f t="shared" si="198"/>
        <v>0</v>
      </c>
      <c r="L973" s="68">
        <v>201</v>
      </c>
      <c r="M973" s="68">
        <v>15</v>
      </c>
      <c r="N973" s="111">
        <f t="shared" si="197"/>
        <v>188</v>
      </c>
      <c r="O973" s="64">
        <f t="shared" si="191"/>
        <v>203</v>
      </c>
      <c r="P973" s="65">
        <f t="shared" si="192"/>
        <v>15</v>
      </c>
      <c r="Q973" s="66">
        <f t="shared" si="196"/>
        <v>7.3891625615763554E-2</v>
      </c>
      <c r="R973" s="64"/>
      <c r="S973" s="64">
        <f t="shared" si="194"/>
        <v>188</v>
      </c>
      <c r="T973" s="67">
        <f t="shared" si="195"/>
        <v>0</v>
      </c>
    </row>
    <row r="974" spans="1:20">
      <c r="A974" s="2" t="s">
        <v>53</v>
      </c>
      <c r="B974" s="2" t="s">
        <v>527</v>
      </c>
      <c r="C974" s="2" t="s">
        <v>228</v>
      </c>
      <c r="D974" s="2" t="s">
        <v>229</v>
      </c>
      <c r="E974" s="64"/>
      <c r="F974" s="64"/>
      <c r="G974" s="64"/>
      <c r="H974" s="64"/>
      <c r="I974" s="123">
        <v>1289</v>
      </c>
      <c r="J974" s="68">
        <v>546</v>
      </c>
      <c r="K974" s="50">
        <f t="shared" si="198"/>
        <v>0.42358417377812257</v>
      </c>
      <c r="L974" s="68">
        <v>1629</v>
      </c>
      <c r="M974" s="68">
        <v>340</v>
      </c>
      <c r="N974" s="111">
        <f t="shared" si="197"/>
        <v>1289</v>
      </c>
      <c r="O974" s="64">
        <f t="shared" si="191"/>
        <v>1629</v>
      </c>
      <c r="P974" s="65">
        <f t="shared" si="192"/>
        <v>340</v>
      </c>
      <c r="Q974" s="66">
        <f t="shared" si="196"/>
        <v>0.20871700429711479</v>
      </c>
      <c r="R974" s="64">
        <v>143</v>
      </c>
      <c r="S974" s="64">
        <f t="shared" si="194"/>
        <v>1432</v>
      </c>
      <c r="T974" s="67">
        <f t="shared" si="195"/>
        <v>0.11093871217998448</v>
      </c>
    </row>
    <row r="975" spans="1:20">
      <c r="A975" s="2" t="s">
        <v>53</v>
      </c>
      <c r="B975" s="2" t="s">
        <v>529</v>
      </c>
      <c r="C975" s="2" t="s">
        <v>233</v>
      </c>
      <c r="D975" s="2" t="s">
        <v>234</v>
      </c>
      <c r="E975" s="64">
        <v>2</v>
      </c>
      <c r="F975" s="64"/>
      <c r="G975" s="64">
        <v>2</v>
      </c>
      <c r="H975" s="64"/>
      <c r="I975" s="123">
        <v>868</v>
      </c>
      <c r="J975" s="68">
        <v>380</v>
      </c>
      <c r="K975" s="50">
        <f t="shared" si="198"/>
        <v>0.43778801843317972</v>
      </c>
      <c r="L975" s="68">
        <v>1081</v>
      </c>
      <c r="M975" s="68">
        <v>213</v>
      </c>
      <c r="N975" s="111">
        <f t="shared" si="197"/>
        <v>870</v>
      </c>
      <c r="O975" s="64">
        <f t="shared" si="191"/>
        <v>1083</v>
      </c>
      <c r="P975" s="65">
        <f t="shared" si="192"/>
        <v>213</v>
      </c>
      <c r="Q975" s="66">
        <f t="shared" si="196"/>
        <v>0.19667590027700832</v>
      </c>
      <c r="R975" s="64"/>
      <c r="S975" s="64">
        <f t="shared" si="194"/>
        <v>870</v>
      </c>
      <c r="T975" s="67">
        <f t="shared" si="195"/>
        <v>0</v>
      </c>
    </row>
    <row r="976" spans="1:20">
      <c r="A976" s="2" t="s">
        <v>53</v>
      </c>
      <c r="B976" s="2" t="s">
        <v>534</v>
      </c>
      <c r="C976" s="2" t="s">
        <v>237</v>
      </c>
      <c r="D976" s="2" t="s">
        <v>238</v>
      </c>
      <c r="E976" s="64"/>
      <c r="F976" s="64"/>
      <c r="G976" s="64"/>
      <c r="H976" s="64"/>
      <c r="I976" s="123">
        <v>24</v>
      </c>
      <c r="J976" s="68">
        <v>7</v>
      </c>
      <c r="K976" s="50">
        <f t="shared" si="198"/>
        <v>0.29166666666666669</v>
      </c>
      <c r="L976" s="68">
        <v>39</v>
      </c>
      <c r="M976" s="68">
        <v>15</v>
      </c>
      <c r="N976" s="111">
        <f t="shared" si="197"/>
        <v>24</v>
      </c>
      <c r="O976" s="64">
        <f t="shared" si="191"/>
        <v>39</v>
      </c>
      <c r="P976" s="65">
        <f t="shared" si="192"/>
        <v>15</v>
      </c>
      <c r="Q976" s="66">
        <f t="shared" si="196"/>
        <v>0.38461538461538464</v>
      </c>
      <c r="R976" s="64"/>
      <c r="S976" s="64">
        <f t="shared" si="194"/>
        <v>24</v>
      </c>
      <c r="T976" s="67">
        <f t="shared" si="195"/>
        <v>0</v>
      </c>
    </row>
    <row r="977" spans="1:20">
      <c r="A977" s="2" t="s">
        <v>53</v>
      </c>
      <c r="B977" s="2" t="s">
        <v>526</v>
      </c>
      <c r="C977" s="2" t="s">
        <v>239</v>
      </c>
      <c r="D977" s="2" t="s">
        <v>240</v>
      </c>
      <c r="E977" s="64"/>
      <c r="F977" s="64"/>
      <c r="G977" s="64"/>
      <c r="H977" s="64"/>
      <c r="I977" s="123">
        <v>1647</v>
      </c>
      <c r="J977" s="68">
        <v>436</v>
      </c>
      <c r="K977" s="50">
        <f t="shared" si="198"/>
        <v>0.26472374013357619</v>
      </c>
      <c r="L977" s="68">
        <v>2735</v>
      </c>
      <c r="M977" s="68">
        <v>1088</v>
      </c>
      <c r="N977" s="111">
        <f t="shared" si="197"/>
        <v>1647</v>
      </c>
      <c r="O977" s="64">
        <f t="shared" si="191"/>
        <v>2735</v>
      </c>
      <c r="P977" s="65">
        <f t="shared" si="192"/>
        <v>1088</v>
      </c>
      <c r="Q977" s="66">
        <f t="shared" si="196"/>
        <v>0.39780621572212066</v>
      </c>
      <c r="R977" s="64"/>
      <c r="S977" s="64">
        <f t="shared" si="194"/>
        <v>1647</v>
      </c>
      <c r="T977" s="67">
        <f t="shared" si="195"/>
        <v>0</v>
      </c>
    </row>
    <row r="978" spans="1:20">
      <c r="A978" s="2" t="s">
        <v>53</v>
      </c>
      <c r="B978" s="2" t="s">
        <v>533</v>
      </c>
      <c r="C978" s="2" t="s">
        <v>241</v>
      </c>
      <c r="D978" s="2" t="s">
        <v>241</v>
      </c>
      <c r="E978" s="64"/>
      <c r="F978" s="64" t="s">
        <v>477</v>
      </c>
      <c r="G978" s="64"/>
      <c r="H978" s="64"/>
      <c r="I978" s="123">
        <v>1568</v>
      </c>
      <c r="J978" s="68">
        <v>1451</v>
      </c>
      <c r="K978" s="50">
        <f t="shared" si="198"/>
        <v>0.92538265306122447</v>
      </c>
      <c r="L978" s="68">
        <v>1611</v>
      </c>
      <c r="M978" s="68">
        <v>43</v>
      </c>
      <c r="N978" s="111">
        <f t="shared" si="197"/>
        <v>1568</v>
      </c>
      <c r="O978" s="64">
        <f t="shared" si="191"/>
        <v>1611</v>
      </c>
      <c r="P978" s="65">
        <f t="shared" si="192"/>
        <v>43</v>
      </c>
      <c r="Q978" s="66">
        <f t="shared" si="196"/>
        <v>2.6691495965238982E-2</v>
      </c>
      <c r="R978" s="64">
        <v>8</v>
      </c>
      <c r="S978" s="64">
        <f t="shared" si="194"/>
        <v>1576</v>
      </c>
      <c r="T978" s="67">
        <f t="shared" si="195"/>
        <v>5.1020408163265302E-3</v>
      </c>
    </row>
    <row r="979" spans="1:20">
      <c r="A979" s="2" t="s">
        <v>53</v>
      </c>
      <c r="B979" s="2" t="s">
        <v>527</v>
      </c>
      <c r="C979" s="2" t="s">
        <v>248</v>
      </c>
      <c r="D979" s="2" t="s">
        <v>249</v>
      </c>
      <c r="E979" s="64">
        <v>1</v>
      </c>
      <c r="F979" s="64"/>
      <c r="G979" s="64">
        <v>1</v>
      </c>
      <c r="H979" s="64"/>
      <c r="I979" s="123">
        <v>2070</v>
      </c>
      <c r="J979" s="68">
        <v>955</v>
      </c>
      <c r="K979" s="50">
        <f t="shared" si="198"/>
        <v>0.46135265700483091</v>
      </c>
      <c r="L979" s="68">
        <v>2365</v>
      </c>
      <c r="M979" s="68">
        <v>295</v>
      </c>
      <c r="N979" s="111">
        <f t="shared" si="197"/>
        <v>2071</v>
      </c>
      <c r="O979" s="64">
        <f t="shared" si="191"/>
        <v>2366</v>
      </c>
      <c r="P979" s="65">
        <f t="shared" si="192"/>
        <v>295</v>
      </c>
      <c r="Q979" s="66">
        <f t="shared" ref="Q979:Q992" si="199">IF(O979&lt;&gt;0,P979/O979,"")</f>
        <v>0.12468300929839392</v>
      </c>
      <c r="R979" s="64">
        <v>31</v>
      </c>
      <c r="S979" s="64">
        <f t="shared" ref="S979:S990" si="200">IF(N979="",IF(R979&gt;0,SUM(R979),""),IF(SUM(R979)&gt;0,SUM(N979+R979),N979))</f>
        <v>2102</v>
      </c>
      <c r="T979" s="67">
        <f t="shared" ref="T979:T990" si="201">IF((I979)&gt;0,R979/(I979),"")</f>
        <v>1.4975845410628019E-2</v>
      </c>
    </row>
    <row r="980" spans="1:20">
      <c r="A980" s="2" t="s">
        <v>53</v>
      </c>
      <c r="B980" s="2" t="s">
        <v>527</v>
      </c>
      <c r="C980" s="2" t="s">
        <v>250</v>
      </c>
      <c r="D980" s="2" t="s">
        <v>251</v>
      </c>
      <c r="E980" s="64"/>
      <c r="F980" s="64"/>
      <c r="G980" s="64"/>
      <c r="H980" s="64"/>
      <c r="I980" s="123">
        <v>402</v>
      </c>
      <c r="J980" s="68"/>
      <c r="K980" s="50">
        <f t="shared" si="198"/>
        <v>0</v>
      </c>
      <c r="L980" s="68">
        <v>684</v>
      </c>
      <c r="M980" s="68">
        <v>282</v>
      </c>
      <c r="N980" s="111">
        <f t="shared" si="197"/>
        <v>402</v>
      </c>
      <c r="O980" s="64">
        <f t="shared" si="191"/>
        <v>684</v>
      </c>
      <c r="P980" s="65">
        <f t="shared" si="192"/>
        <v>282</v>
      </c>
      <c r="Q980" s="66">
        <f t="shared" si="199"/>
        <v>0.41228070175438597</v>
      </c>
      <c r="R980" s="64">
        <v>57</v>
      </c>
      <c r="S980" s="64">
        <f t="shared" si="200"/>
        <v>459</v>
      </c>
      <c r="T980" s="67">
        <f t="shared" si="201"/>
        <v>0.1417910447761194</v>
      </c>
    </row>
    <row r="981" spans="1:20">
      <c r="A981" s="2" t="s">
        <v>53</v>
      </c>
      <c r="B981" s="2" t="s">
        <v>534</v>
      </c>
      <c r="C981" s="2" t="s">
        <v>262</v>
      </c>
      <c r="D981" s="2" t="s">
        <v>263</v>
      </c>
      <c r="E981" s="64">
        <v>1</v>
      </c>
      <c r="F981" s="64" t="s">
        <v>477</v>
      </c>
      <c r="G981" s="64">
        <v>1</v>
      </c>
      <c r="H981" s="64"/>
      <c r="I981" s="123">
        <v>70</v>
      </c>
      <c r="J981" s="68">
        <v>28</v>
      </c>
      <c r="K981" s="50">
        <f t="shared" si="198"/>
        <v>0.4</v>
      </c>
      <c r="L981" s="68">
        <v>82</v>
      </c>
      <c r="M981" s="68">
        <v>12</v>
      </c>
      <c r="N981" s="111">
        <f t="shared" si="197"/>
        <v>71</v>
      </c>
      <c r="O981" s="64">
        <f t="shared" si="191"/>
        <v>83</v>
      </c>
      <c r="P981" s="65">
        <f t="shared" si="192"/>
        <v>12</v>
      </c>
      <c r="Q981" s="66">
        <f t="shared" si="199"/>
        <v>0.14457831325301204</v>
      </c>
      <c r="R981" s="64">
        <v>1</v>
      </c>
      <c r="S981" s="64">
        <f t="shared" si="200"/>
        <v>72</v>
      </c>
      <c r="T981" s="67">
        <f t="shared" si="201"/>
        <v>1.4285714285714285E-2</v>
      </c>
    </row>
    <row r="982" spans="1:20">
      <c r="A982" s="2" t="s">
        <v>53</v>
      </c>
      <c r="B982" s="2" t="s">
        <v>529</v>
      </c>
      <c r="C982" s="2" t="s">
        <v>264</v>
      </c>
      <c r="D982" s="2" t="s">
        <v>265</v>
      </c>
      <c r="E982" s="64"/>
      <c r="F982" s="64"/>
      <c r="G982" s="64"/>
      <c r="H982" s="64"/>
      <c r="I982" s="123">
        <v>298</v>
      </c>
      <c r="J982" s="68">
        <v>80</v>
      </c>
      <c r="K982" s="50">
        <f t="shared" si="198"/>
        <v>0.26845637583892618</v>
      </c>
      <c r="L982" s="68">
        <v>353</v>
      </c>
      <c r="M982" s="68">
        <v>55</v>
      </c>
      <c r="N982" s="111">
        <f t="shared" si="197"/>
        <v>298</v>
      </c>
      <c r="O982" s="64">
        <f t="shared" si="191"/>
        <v>353</v>
      </c>
      <c r="P982" s="65">
        <f t="shared" si="192"/>
        <v>55</v>
      </c>
      <c r="Q982" s="66">
        <f t="shared" si="199"/>
        <v>0.15580736543909349</v>
      </c>
      <c r="R982" s="64"/>
      <c r="S982" s="64">
        <f t="shared" si="200"/>
        <v>298</v>
      </c>
      <c r="T982" s="67">
        <f t="shared" si="201"/>
        <v>0</v>
      </c>
    </row>
    <row r="983" spans="1:20">
      <c r="A983" s="2" t="s">
        <v>53</v>
      </c>
      <c r="B983" s="2" t="s">
        <v>537</v>
      </c>
      <c r="C983" s="2" t="s">
        <v>272</v>
      </c>
      <c r="D983" s="2" t="s">
        <v>274</v>
      </c>
      <c r="E983" s="64"/>
      <c r="F983" s="64"/>
      <c r="G983" s="64"/>
      <c r="H983" s="64"/>
      <c r="I983" s="123">
        <v>46</v>
      </c>
      <c r="J983" s="68">
        <v>14</v>
      </c>
      <c r="K983" s="50">
        <f t="shared" si="198"/>
        <v>0.30434782608695654</v>
      </c>
      <c r="L983" s="68">
        <v>51</v>
      </c>
      <c r="M983" s="68">
        <v>5</v>
      </c>
      <c r="N983" s="111">
        <f t="shared" si="197"/>
        <v>46</v>
      </c>
      <c r="O983" s="64">
        <f t="shared" si="191"/>
        <v>51</v>
      </c>
      <c r="P983" s="65">
        <f t="shared" si="192"/>
        <v>5</v>
      </c>
      <c r="Q983" s="66">
        <f t="shared" si="199"/>
        <v>9.8039215686274508E-2</v>
      </c>
      <c r="R983" s="64"/>
      <c r="S983" s="64">
        <f t="shared" si="200"/>
        <v>46</v>
      </c>
      <c r="T983" s="67">
        <f t="shared" si="201"/>
        <v>0</v>
      </c>
    </row>
    <row r="984" spans="1:20">
      <c r="A984" s="2" t="s">
        <v>53</v>
      </c>
      <c r="B984" s="2" t="s">
        <v>527</v>
      </c>
      <c r="C984" s="2" t="s">
        <v>283</v>
      </c>
      <c r="D984" s="2" t="s">
        <v>285</v>
      </c>
      <c r="E984" s="64"/>
      <c r="F984" s="64"/>
      <c r="G984" s="64"/>
      <c r="H984" s="64"/>
      <c r="I984" s="123">
        <v>7620</v>
      </c>
      <c r="J984" s="68">
        <v>3325</v>
      </c>
      <c r="K984" s="50">
        <f t="shared" si="198"/>
        <v>0.43635170603674539</v>
      </c>
      <c r="L984" s="68">
        <v>13919</v>
      </c>
      <c r="M984" s="68">
        <v>6299</v>
      </c>
      <c r="N984" s="111">
        <f t="shared" si="197"/>
        <v>7620</v>
      </c>
      <c r="O984" s="64">
        <f t="shared" si="191"/>
        <v>13919</v>
      </c>
      <c r="P984" s="65">
        <f t="shared" si="192"/>
        <v>6299</v>
      </c>
      <c r="Q984" s="66">
        <f t="shared" si="199"/>
        <v>0.4525468783676988</v>
      </c>
      <c r="R984" s="64">
        <v>1</v>
      </c>
      <c r="S984" s="64">
        <f t="shared" si="200"/>
        <v>7621</v>
      </c>
      <c r="T984" s="67">
        <f t="shared" si="201"/>
        <v>1.3123359580052493E-4</v>
      </c>
    </row>
    <row r="985" spans="1:20">
      <c r="A985" s="2" t="s">
        <v>53</v>
      </c>
      <c r="B985" s="2" t="s">
        <v>527</v>
      </c>
      <c r="C985" s="2" t="s">
        <v>283</v>
      </c>
      <c r="D985" s="2" t="s">
        <v>289</v>
      </c>
      <c r="E985" s="64"/>
      <c r="F985" s="64"/>
      <c r="G985" s="64"/>
      <c r="H985" s="64"/>
      <c r="I985" s="123">
        <v>750</v>
      </c>
      <c r="J985" s="68">
        <v>596</v>
      </c>
      <c r="K985" s="50">
        <f t="shared" si="198"/>
        <v>0.79466666666666663</v>
      </c>
      <c r="L985" s="68">
        <v>782</v>
      </c>
      <c r="M985" s="68">
        <v>32</v>
      </c>
      <c r="N985" s="111">
        <f t="shared" si="197"/>
        <v>750</v>
      </c>
      <c r="O985" s="64">
        <f t="shared" si="191"/>
        <v>782</v>
      </c>
      <c r="P985" s="65">
        <f t="shared" si="192"/>
        <v>32</v>
      </c>
      <c r="Q985" s="66">
        <f t="shared" si="199"/>
        <v>4.0920716112531973E-2</v>
      </c>
      <c r="R985" s="64">
        <v>1</v>
      </c>
      <c r="S985" s="64">
        <f t="shared" si="200"/>
        <v>751</v>
      </c>
      <c r="T985" s="67">
        <f t="shared" si="201"/>
        <v>1.3333333333333333E-3</v>
      </c>
    </row>
    <row r="986" spans="1:20">
      <c r="A986" s="2" t="s">
        <v>53</v>
      </c>
      <c r="B986" s="2" t="s">
        <v>528</v>
      </c>
      <c r="C986" s="2" t="s">
        <v>301</v>
      </c>
      <c r="D986" s="2" t="s">
        <v>304</v>
      </c>
      <c r="E986" s="64"/>
      <c r="F986" s="64" t="s">
        <v>477</v>
      </c>
      <c r="G986" s="64"/>
      <c r="H986" s="64"/>
      <c r="I986" s="123">
        <v>1</v>
      </c>
      <c r="J986" s="68">
        <v>1</v>
      </c>
      <c r="K986" s="50">
        <f t="shared" si="198"/>
        <v>1</v>
      </c>
      <c r="L986" s="68">
        <v>3</v>
      </c>
      <c r="M986" s="68">
        <v>2</v>
      </c>
      <c r="N986" s="111">
        <f t="shared" ref="N986:N999" si="202">IF(SUM(E986,I986)&gt;0,SUM(E986,I986),"")</f>
        <v>1</v>
      </c>
      <c r="O986" s="64">
        <f t="shared" si="191"/>
        <v>3</v>
      </c>
      <c r="P986" s="65">
        <f t="shared" si="192"/>
        <v>2</v>
      </c>
      <c r="Q986" s="66">
        <f t="shared" si="199"/>
        <v>0.66666666666666663</v>
      </c>
      <c r="R986" s="64"/>
      <c r="S986" s="64">
        <f t="shared" si="200"/>
        <v>1</v>
      </c>
      <c r="T986" s="67">
        <f t="shared" si="201"/>
        <v>0</v>
      </c>
    </row>
    <row r="987" spans="1:20">
      <c r="A987" s="2" t="s">
        <v>53</v>
      </c>
      <c r="B987" s="2" t="s">
        <v>529</v>
      </c>
      <c r="C987" s="2" t="s">
        <v>312</v>
      </c>
      <c r="D987" s="2" t="s">
        <v>313</v>
      </c>
      <c r="E987" s="64"/>
      <c r="F987" s="64"/>
      <c r="G987" s="64"/>
      <c r="H987" s="64"/>
      <c r="I987" s="123">
        <v>2195</v>
      </c>
      <c r="J987" s="68">
        <v>1196</v>
      </c>
      <c r="K987" s="50">
        <f t="shared" si="198"/>
        <v>0.54487471526195896</v>
      </c>
      <c r="L987" s="68">
        <v>3534</v>
      </c>
      <c r="M987" s="68">
        <v>1339</v>
      </c>
      <c r="N987" s="111">
        <f t="shared" si="202"/>
        <v>2195</v>
      </c>
      <c r="O987" s="64">
        <f t="shared" si="191"/>
        <v>3534</v>
      </c>
      <c r="P987" s="65">
        <f t="shared" si="192"/>
        <v>1339</v>
      </c>
      <c r="Q987" s="66">
        <f t="shared" si="199"/>
        <v>0.37889077532541032</v>
      </c>
      <c r="R987" s="64"/>
      <c r="S987" s="64">
        <f t="shared" si="200"/>
        <v>2195</v>
      </c>
      <c r="T987" s="67">
        <f t="shared" si="201"/>
        <v>0</v>
      </c>
    </row>
    <row r="988" spans="1:20">
      <c r="A988" s="2" t="s">
        <v>53</v>
      </c>
      <c r="B988" s="2" t="s">
        <v>534</v>
      </c>
      <c r="C988" s="2" t="s">
        <v>319</v>
      </c>
      <c r="D988" s="2" t="s">
        <v>320</v>
      </c>
      <c r="E988" s="64"/>
      <c r="F988" s="64"/>
      <c r="G988" s="64"/>
      <c r="H988" s="64"/>
      <c r="I988" s="123">
        <v>434</v>
      </c>
      <c r="J988" s="68">
        <v>40</v>
      </c>
      <c r="K988" s="50">
        <f t="shared" si="198"/>
        <v>9.2165898617511524E-2</v>
      </c>
      <c r="L988" s="68">
        <v>1244</v>
      </c>
      <c r="M988" s="68">
        <v>810</v>
      </c>
      <c r="N988" s="111">
        <f t="shared" si="202"/>
        <v>434</v>
      </c>
      <c r="O988" s="64">
        <f t="shared" si="191"/>
        <v>1244</v>
      </c>
      <c r="P988" s="65">
        <f t="shared" si="192"/>
        <v>810</v>
      </c>
      <c r="Q988" s="66">
        <f t="shared" si="199"/>
        <v>0.65112540192926049</v>
      </c>
      <c r="R988" s="64">
        <v>20</v>
      </c>
      <c r="S988" s="64">
        <f t="shared" si="200"/>
        <v>454</v>
      </c>
      <c r="T988" s="67">
        <f t="shared" si="201"/>
        <v>4.6082949308755762E-2</v>
      </c>
    </row>
    <row r="989" spans="1:20">
      <c r="A989" s="2" t="s">
        <v>53</v>
      </c>
      <c r="B989" s="2" t="s">
        <v>530</v>
      </c>
      <c r="C989" s="2" t="s">
        <v>328</v>
      </c>
      <c r="D989" s="2" t="s">
        <v>329</v>
      </c>
      <c r="E989" s="64">
        <v>2</v>
      </c>
      <c r="F989" s="64"/>
      <c r="G989" s="64">
        <v>2</v>
      </c>
      <c r="H989" s="64"/>
      <c r="I989" s="123">
        <v>1223</v>
      </c>
      <c r="J989" s="68">
        <v>374</v>
      </c>
      <c r="K989" s="50">
        <f t="shared" si="198"/>
        <v>0.30580539656582173</v>
      </c>
      <c r="L989" s="68">
        <v>1381</v>
      </c>
      <c r="M989" s="68">
        <v>158</v>
      </c>
      <c r="N989" s="111">
        <f t="shared" si="202"/>
        <v>1225</v>
      </c>
      <c r="O989" s="64">
        <f t="shared" si="191"/>
        <v>1383</v>
      </c>
      <c r="P989" s="65">
        <f t="shared" si="192"/>
        <v>158</v>
      </c>
      <c r="Q989" s="66">
        <f t="shared" si="199"/>
        <v>0.11424439624005785</v>
      </c>
      <c r="R989" s="64"/>
      <c r="S989" s="64">
        <f t="shared" si="200"/>
        <v>1225</v>
      </c>
      <c r="T989" s="67">
        <f t="shared" si="201"/>
        <v>0</v>
      </c>
    </row>
    <row r="990" spans="1:20">
      <c r="A990" s="2" t="s">
        <v>53</v>
      </c>
      <c r="B990" s="2" t="s">
        <v>534</v>
      </c>
      <c r="C990" s="2" t="s">
        <v>330</v>
      </c>
      <c r="D990" s="2" t="s">
        <v>331</v>
      </c>
      <c r="E990" s="64"/>
      <c r="F990" s="64"/>
      <c r="G990" s="64"/>
      <c r="H990" s="64"/>
      <c r="I990" s="123">
        <v>5564</v>
      </c>
      <c r="J990" s="68">
        <v>4565</v>
      </c>
      <c r="K990" s="50">
        <f t="shared" si="198"/>
        <v>0.82045291157440692</v>
      </c>
      <c r="L990" s="68">
        <v>6270</v>
      </c>
      <c r="M990" s="68">
        <v>706</v>
      </c>
      <c r="N990" s="111">
        <f t="shared" si="202"/>
        <v>5564</v>
      </c>
      <c r="O990" s="64">
        <f t="shared" si="191"/>
        <v>6270</v>
      </c>
      <c r="P990" s="65">
        <f t="shared" si="192"/>
        <v>706</v>
      </c>
      <c r="Q990" s="66">
        <f t="shared" si="199"/>
        <v>0.11259968102073366</v>
      </c>
      <c r="R990" s="64">
        <v>9</v>
      </c>
      <c r="S990" s="64">
        <f t="shared" si="200"/>
        <v>5573</v>
      </c>
      <c r="T990" s="67">
        <f t="shared" si="201"/>
        <v>1.6175413371675054E-3</v>
      </c>
    </row>
    <row r="991" spans="1:20">
      <c r="A991" s="2" t="s">
        <v>53</v>
      </c>
      <c r="B991" s="2" t="s">
        <v>528</v>
      </c>
      <c r="C991" s="2" t="s">
        <v>332</v>
      </c>
      <c r="D991" s="2" t="s">
        <v>333</v>
      </c>
      <c r="E991" s="64"/>
      <c r="F991" s="64"/>
      <c r="G991" s="64"/>
      <c r="H991" s="64"/>
      <c r="I991" s="123">
        <v>2</v>
      </c>
      <c r="J991" s="68"/>
      <c r="K991" s="50">
        <f t="shared" si="198"/>
        <v>0</v>
      </c>
      <c r="L991" s="68">
        <v>2</v>
      </c>
      <c r="M991" s="68"/>
      <c r="N991" s="111">
        <f t="shared" si="202"/>
        <v>2</v>
      </c>
      <c r="O991" s="64">
        <f t="shared" si="191"/>
        <v>2</v>
      </c>
      <c r="P991" s="65" t="str">
        <f t="shared" si="192"/>
        <v/>
      </c>
      <c r="Q991" s="66">
        <v>0</v>
      </c>
      <c r="R991" s="64"/>
      <c r="S991" s="64">
        <f t="shared" ref="S991:S1004" si="203">IF(N991="",IF(R991&gt;0,SUM(R991),""),IF(SUM(R991)&gt;0,SUM(N991+R991),N991))</f>
        <v>2</v>
      </c>
      <c r="T991" s="67">
        <f t="shared" ref="T991:T1004" si="204">IF((I991)&gt;0,R991/(I991),"")</f>
        <v>0</v>
      </c>
    </row>
    <row r="992" spans="1:20">
      <c r="A992" s="2" t="s">
        <v>53</v>
      </c>
      <c r="B992" s="2" t="s">
        <v>528</v>
      </c>
      <c r="C992" s="2" t="s">
        <v>334</v>
      </c>
      <c r="D992" s="2" t="s">
        <v>335</v>
      </c>
      <c r="E992" s="64"/>
      <c r="F992" s="64"/>
      <c r="G992" s="64"/>
      <c r="H992" s="64"/>
      <c r="I992" s="123">
        <v>2</v>
      </c>
      <c r="J992" s="68"/>
      <c r="K992" s="50">
        <f t="shared" si="198"/>
        <v>0</v>
      </c>
      <c r="L992" s="68">
        <v>3</v>
      </c>
      <c r="M992" s="68">
        <v>1</v>
      </c>
      <c r="N992" s="111">
        <f t="shared" si="202"/>
        <v>2</v>
      </c>
      <c r="O992" s="64">
        <f t="shared" si="191"/>
        <v>3</v>
      </c>
      <c r="P992" s="65">
        <f t="shared" si="192"/>
        <v>1</v>
      </c>
      <c r="Q992" s="66">
        <f t="shared" si="199"/>
        <v>0.33333333333333331</v>
      </c>
      <c r="R992" s="64"/>
      <c r="S992" s="64">
        <f t="shared" si="203"/>
        <v>2</v>
      </c>
      <c r="T992" s="67">
        <f t="shared" si="204"/>
        <v>0</v>
      </c>
    </row>
    <row r="993" spans="1:20">
      <c r="A993" s="2" t="s">
        <v>53</v>
      </c>
      <c r="B993" s="2" t="s">
        <v>533</v>
      </c>
      <c r="C993" s="2" t="s">
        <v>339</v>
      </c>
      <c r="D993" s="2" t="s">
        <v>340</v>
      </c>
      <c r="E993" s="64"/>
      <c r="F993" s="64"/>
      <c r="G993" s="64"/>
      <c r="H993" s="64"/>
      <c r="I993" s="123">
        <v>707</v>
      </c>
      <c r="J993" s="68">
        <v>265</v>
      </c>
      <c r="K993" s="50">
        <f t="shared" si="198"/>
        <v>0.37482319660537483</v>
      </c>
      <c r="L993" s="68">
        <v>826</v>
      </c>
      <c r="M993" s="68">
        <v>119</v>
      </c>
      <c r="N993" s="111">
        <f t="shared" si="202"/>
        <v>707</v>
      </c>
      <c r="O993" s="64">
        <f t="shared" si="191"/>
        <v>826</v>
      </c>
      <c r="P993" s="65">
        <f t="shared" si="192"/>
        <v>119</v>
      </c>
      <c r="Q993" s="66">
        <f t="shared" ref="Q993:Q1004" si="205">IF(O993&lt;&gt;0,P993/O993,"")</f>
        <v>0.1440677966101695</v>
      </c>
      <c r="R993" s="64">
        <v>35</v>
      </c>
      <c r="S993" s="64">
        <f t="shared" si="203"/>
        <v>742</v>
      </c>
      <c r="T993" s="67">
        <f t="shared" si="204"/>
        <v>4.9504950495049507E-2</v>
      </c>
    </row>
    <row r="994" spans="1:20">
      <c r="A994" s="2" t="s">
        <v>53</v>
      </c>
      <c r="B994" s="2" t="s">
        <v>528</v>
      </c>
      <c r="C994" s="2" t="s">
        <v>341</v>
      </c>
      <c r="D994" s="2" t="s">
        <v>342</v>
      </c>
      <c r="E994" s="64"/>
      <c r="F994" s="64"/>
      <c r="G994" s="64"/>
      <c r="H994" s="64"/>
      <c r="I994" s="123">
        <v>220</v>
      </c>
      <c r="J994" s="68">
        <v>158</v>
      </c>
      <c r="K994" s="50">
        <f t="shared" si="198"/>
        <v>0.71818181818181814</v>
      </c>
      <c r="L994" s="68">
        <v>263</v>
      </c>
      <c r="M994" s="68">
        <v>43</v>
      </c>
      <c r="N994" s="111">
        <f t="shared" si="202"/>
        <v>220</v>
      </c>
      <c r="O994" s="64">
        <f t="shared" si="191"/>
        <v>263</v>
      </c>
      <c r="P994" s="65">
        <f t="shared" si="192"/>
        <v>43</v>
      </c>
      <c r="Q994" s="66">
        <f t="shared" si="205"/>
        <v>0.1634980988593156</v>
      </c>
      <c r="R994" s="64"/>
      <c r="S994" s="64">
        <f t="shared" si="203"/>
        <v>220</v>
      </c>
      <c r="T994" s="67">
        <f t="shared" si="204"/>
        <v>0</v>
      </c>
    </row>
    <row r="995" spans="1:20">
      <c r="A995" s="2" t="s">
        <v>53</v>
      </c>
      <c r="B995" s="20" t="s">
        <v>343</v>
      </c>
      <c r="C995" s="2" t="s">
        <v>343</v>
      </c>
      <c r="D995" s="2" t="s">
        <v>348</v>
      </c>
      <c r="E995" s="64">
        <v>1</v>
      </c>
      <c r="F995" s="64"/>
      <c r="G995" s="64">
        <v>4</v>
      </c>
      <c r="H995" s="64">
        <v>3</v>
      </c>
      <c r="I995" s="123">
        <v>20110</v>
      </c>
      <c r="J995" s="68">
        <v>6279</v>
      </c>
      <c r="K995" s="50">
        <f t="shared" si="198"/>
        <v>0.3122327200397812</v>
      </c>
      <c r="L995" s="68">
        <v>23085</v>
      </c>
      <c r="M995" s="68">
        <v>2975</v>
      </c>
      <c r="N995" s="111">
        <f t="shared" si="202"/>
        <v>20111</v>
      </c>
      <c r="O995" s="64">
        <f t="shared" si="191"/>
        <v>23089</v>
      </c>
      <c r="P995" s="65">
        <f t="shared" si="192"/>
        <v>2978</v>
      </c>
      <c r="Q995" s="66">
        <f t="shared" si="205"/>
        <v>0.12897916756897224</v>
      </c>
      <c r="R995" s="64">
        <v>281</v>
      </c>
      <c r="S995" s="64">
        <f t="shared" si="203"/>
        <v>20392</v>
      </c>
      <c r="T995" s="67">
        <f t="shared" si="204"/>
        <v>1.3973147687717553E-2</v>
      </c>
    </row>
    <row r="996" spans="1:20">
      <c r="A996" s="2" t="s">
        <v>53</v>
      </c>
      <c r="B996" s="2" t="s">
        <v>529</v>
      </c>
      <c r="C996" s="2" t="s">
        <v>355</v>
      </c>
      <c r="D996" s="2" t="s">
        <v>356</v>
      </c>
      <c r="E996" s="64">
        <v>6</v>
      </c>
      <c r="F996" s="64">
        <v>1</v>
      </c>
      <c r="G996" s="64">
        <v>9</v>
      </c>
      <c r="H996" s="64">
        <v>3</v>
      </c>
      <c r="I996" s="123">
        <v>2359</v>
      </c>
      <c r="J996" s="68">
        <v>729</v>
      </c>
      <c r="K996" s="50">
        <f t="shared" si="198"/>
        <v>0.30902924968206869</v>
      </c>
      <c r="L996" s="68">
        <v>3142</v>
      </c>
      <c r="M996" s="68">
        <v>783</v>
      </c>
      <c r="N996" s="111">
        <f t="shared" si="202"/>
        <v>2365</v>
      </c>
      <c r="O996" s="64">
        <f t="shared" si="191"/>
        <v>3151</v>
      </c>
      <c r="P996" s="65">
        <f t="shared" si="192"/>
        <v>786</v>
      </c>
      <c r="Q996" s="66">
        <f t="shared" si="205"/>
        <v>0.24944462075531576</v>
      </c>
      <c r="R996" s="64"/>
      <c r="S996" s="64">
        <f t="shared" si="203"/>
        <v>2365</v>
      </c>
      <c r="T996" s="67">
        <f t="shared" si="204"/>
        <v>0</v>
      </c>
    </row>
    <row r="997" spans="1:20">
      <c r="A997" s="2" t="s">
        <v>53</v>
      </c>
      <c r="B997" s="2" t="s">
        <v>533</v>
      </c>
      <c r="C997" s="2" t="s">
        <v>361</v>
      </c>
      <c r="D997" s="2" t="s">
        <v>363</v>
      </c>
      <c r="E997" s="64"/>
      <c r="F997" s="64"/>
      <c r="G997" s="64"/>
      <c r="H997" s="64"/>
      <c r="I997" s="123">
        <v>2242</v>
      </c>
      <c r="J997" s="68">
        <v>1473</v>
      </c>
      <c r="K997" s="50">
        <f t="shared" si="198"/>
        <v>0.65700267618198038</v>
      </c>
      <c r="L997" s="68">
        <v>2376</v>
      </c>
      <c r="M997" s="68">
        <v>134</v>
      </c>
      <c r="N997" s="111">
        <f t="shared" si="202"/>
        <v>2242</v>
      </c>
      <c r="O997" s="64">
        <f t="shared" si="191"/>
        <v>2376</v>
      </c>
      <c r="P997" s="65">
        <f t="shared" si="192"/>
        <v>134</v>
      </c>
      <c r="Q997" s="66">
        <f t="shared" si="205"/>
        <v>5.6397306397306397E-2</v>
      </c>
      <c r="R997" s="64">
        <v>66</v>
      </c>
      <c r="S997" s="64">
        <f t="shared" si="203"/>
        <v>2308</v>
      </c>
      <c r="T997" s="67">
        <f t="shared" si="204"/>
        <v>2.9438001784121322E-2</v>
      </c>
    </row>
    <row r="998" spans="1:20">
      <c r="A998" s="2" t="s">
        <v>53</v>
      </c>
      <c r="B998" s="2" t="s">
        <v>529</v>
      </c>
      <c r="C998" s="2" t="s">
        <v>364</v>
      </c>
      <c r="D998" s="2" t="s">
        <v>365</v>
      </c>
      <c r="E998" s="64">
        <v>9</v>
      </c>
      <c r="F998" s="64">
        <v>2</v>
      </c>
      <c r="G998" s="64">
        <v>15</v>
      </c>
      <c r="H998" s="64">
        <v>6</v>
      </c>
      <c r="I998" s="123">
        <v>1390</v>
      </c>
      <c r="J998" s="68">
        <v>362</v>
      </c>
      <c r="K998" s="50">
        <f t="shared" si="198"/>
        <v>0.26043165467625901</v>
      </c>
      <c r="L998" s="68">
        <v>2645</v>
      </c>
      <c r="M998" s="68">
        <v>1255</v>
      </c>
      <c r="N998" s="111">
        <f t="shared" si="202"/>
        <v>1399</v>
      </c>
      <c r="O998" s="64">
        <f t="shared" si="191"/>
        <v>2660</v>
      </c>
      <c r="P998" s="65">
        <f t="shared" si="192"/>
        <v>1261</v>
      </c>
      <c r="Q998" s="66">
        <f t="shared" si="205"/>
        <v>0.47406015037593985</v>
      </c>
      <c r="R998" s="64">
        <v>2</v>
      </c>
      <c r="S998" s="64">
        <f t="shared" si="203"/>
        <v>1401</v>
      </c>
      <c r="T998" s="67">
        <f t="shared" si="204"/>
        <v>1.4388489208633094E-3</v>
      </c>
    </row>
    <row r="999" spans="1:20">
      <c r="A999" s="2" t="s">
        <v>53</v>
      </c>
      <c r="B999" s="2" t="s">
        <v>526</v>
      </c>
      <c r="C999" s="2" t="s">
        <v>366</v>
      </c>
      <c r="D999" s="2" t="s">
        <v>367</v>
      </c>
      <c r="E999" s="64"/>
      <c r="F999" s="64"/>
      <c r="G999" s="64"/>
      <c r="H999" s="64"/>
      <c r="I999" s="123">
        <v>25</v>
      </c>
      <c r="J999" s="68">
        <v>23</v>
      </c>
      <c r="K999" s="50">
        <f t="shared" si="198"/>
        <v>0.92</v>
      </c>
      <c r="L999" s="68">
        <v>38</v>
      </c>
      <c r="M999" s="68">
        <v>13</v>
      </c>
      <c r="N999" s="111">
        <f t="shared" si="202"/>
        <v>25</v>
      </c>
      <c r="O999" s="64">
        <f t="shared" si="191"/>
        <v>38</v>
      </c>
      <c r="P999" s="65">
        <f t="shared" si="192"/>
        <v>13</v>
      </c>
      <c r="Q999" s="66">
        <f t="shared" si="205"/>
        <v>0.34210526315789475</v>
      </c>
      <c r="R999" s="64">
        <v>1</v>
      </c>
      <c r="S999" s="64">
        <f t="shared" si="203"/>
        <v>26</v>
      </c>
      <c r="T999" s="67">
        <f t="shared" si="204"/>
        <v>0.04</v>
      </c>
    </row>
    <row r="1000" spans="1:20">
      <c r="A1000" s="2" t="s">
        <v>53</v>
      </c>
      <c r="B1000" s="2" t="s">
        <v>534</v>
      </c>
      <c r="C1000" s="2" t="s">
        <v>371</v>
      </c>
      <c r="D1000" s="2" t="s">
        <v>371</v>
      </c>
      <c r="E1000" s="64"/>
      <c r="F1000" s="64"/>
      <c r="G1000" s="64"/>
      <c r="H1000" s="64"/>
      <c r="I1000" s="123">
        <v>578</v>
      </c>
      <c r="J1000" s="68"/>
      <c r="K1000" s="50">
        <f t="shared" si="198"/>
        <v>0</v>
      </c>
      <c r="L1000" s="68">
        <v>592</v>
      </c>
      <c r="M1000" s="68">
        <v>14</v>
      </c>
      <c r="N1000" s="111">
        <f t="shared" ref="N1000:N1014" si="206">IF(SUM(E1000,I1000)&gt;0,SUM(E1000,I1000),"")</f>
        <v>578</v>
      </c>
      <c r="O1000" s="64">
        <f t="shared" si="191"/>
        <v>592</v>
      </c>
      <c r="P1000" s="65">
        <f t="shared" si="192"/>
        <v>14</v>
      </c>
      <c r="Q1000" s="66">
        <f t="shared" si="205"/>
        <v>2.364864864864865E-2</v>
      </c>
      <c r="R1000" s="64"/>
      <c r="S1000" s="64">
        <f t="shared" si="203"/>
        <v>578</v>
      </c>
      <c r="T1000" s="67">
        <f t="shared" si="204"/>
        <v>0</v>
      </c>
    </row>
    <row r="1001" spans="1:20">
      <c r="A1001" s="2" t="s">
        <v>53</v>
      </c>
      <c r="B1001" s="2" t="s">
        <v>529</v>
      </c>
      <c r="C1001" s="2" t="s">
        <v>376</v>
      </c>
      <c r="D1001" s="2" t="s">
        <v>377</v>
      </c>
      <c r="E1001" s="64"/>
      <c r="F1001" s="64"/>
      <c r="G1001" s="64"/>
      <c r="H1001" s="64"/>
      <c r="I1001" s="123">
        <v>1625</v>
      </c>
      <c r="J1001" s="68">
        <v>1500</v>
      </c>
      <c r="K1001" s="50">
        <f t="shared" si="198"/>
        <v>0.92307692307692313</v>
      </c>
      <c r="L1001" s="68">
        <v>1658</v>
      </c>
      <c r="M1001" s="68">
        <v>33</v>
      </c>
      <c r="N1001" s="111">
        <f t="shared" si="206"/>
        <v>1625</v>
      </c>
      <c r="O1001" s="64">
        <f t="shared" si="191"/>
        <v>1658</v>
      </c>
      <c r="P1001" s="65">
        <f t="shared" si="192"/>
        <v>33</v>
      </c>
      <c r="Q1001" s="66">
        <f t="shared" si="205"/>
        <v>1.9903498190591073E-2</v>
      </c>
      <c r="R1001" s="64">
        <v>1</v>
      </c>
      <c r="S1001" s="64">
        <f t="shared" si="203"/>
        <v>1626</v>
      </c>
      <c r="T1001" s="67">
        <f t="shared" si="204"/>
        <v>6.1538461538461541E-4</v>
      </c>
    </row>
    <row r="1002" spans="1:20">
      <c r="A1002" s="2" t="s">
        <v>53</v>
      </c>
      <c r="B1002" s="2" t="s">
        <v>529</v>
      </c>
      <c r="C1002" s="2" t="s">
        <v>376</v>
      </c>
      <c r="D1002" s="2" t="s">
        <v>378</v>
      </c>
      <c r="E1002" s="64"/>
      <c r="F1002" s="64"/>
      <c r="G1002" s="64"/>
      <c r="H1002" s="64"/>
      <c r="I1002" s="123">
        <v>3458</v>
      </c>
      <c r="J1002" s="68">
        <v>1620</v>
      </c>
      <c r="K1002" s="50">
        <f t="shared" si="198"/>
        <v>0.46847888953152111</v>
      </c>
      <c r="L1002" s="68">
        <v>3596</v>
      </c>
      <c r="M1002" s="68">
        <v>138</v>
      </c>
      <c r="N1002" s="111">
        <f t="shared" si="206"/>
        <v>3458</v>
      </c>
      <c r="O1002" s="64">
        <f t="shared" si="191"/>
        <v>3596</v>
      </c>
      <c r="P1002" s="65">
        <f t="shared" si="192"/>
        <v>138</v>
      </c>
      <c r="Q1002" s="66">
        <f t="shared" si="205"/>
        <v>3.8375973303670742E-2</v>
      </c>
      <c r="R1002" s="64"/>
      <c r="S1002" s="64">
        <f t="shared" si="203"/>
        <v>3458</v>
      </c>
      <c r="T1002" s="67">
        <f t="shared" si="204"/>
        <v>0</v>
      </c>
    </row>
    <row r="1003" spans="1:20">
      <c r="A1003" s="2" t="s">
        <v>53</v>
      </c>
      <c r="B1003" s="2" t="s">
        <v>528</v>
      </c>
      <c r="C1003" s="2" t="s">
        <v>380</v>
      </c>
      <c r="D1003" s="2" t="s">
        <v>382</v>
      </c>
      <c r="E1003" s="64"/>
      <c r="F1003" s="64"/>
      <c r="G1003" s="64"/>
      <c r="H1003" s="64"/>
      <c r="I1003" s="123">
        <v>1</v>
      </c>
      <c r="J1003" s="68"/>
      <c r="K1003" s="50">
        <f t="shared" si="198"/>
        <v>0</v>
      </c>
      <c r="L1003" s="68">
        <v>8</v>
      </c>
      <c r="M1003" s="68">
        <v>7</v>
      </c>
      <c r="N1003" s="111">
        <f t="shared" si="206"/>
        <v>1</v>
      </c>
      <c r="O1003" s="64">
        <f t="shared" si="191"/>
        <v>8</v>
      </c>
      <c r="P1003" s="65">
        <f t="shared" si="192"/>
        <v>7</v>
      </c>
      <c r="Q1003" s="66">
        <f t="shared" si="205"/>
        <v>0.875</v>
      </c>
      <c r="R1003" s="64">
        <v>1</v>
      </c>
      <c r="S1003" s="64">
        <f t="shared" si="203"/>
        <v>2</v>
      </c>
      <c r="T1003" s="67">
        <f t="shared" si="204"/>
        <v>1</v>
      </c>
    </row>
    <row r="1004" spans="1:20">
      <c r="A1004" s="2" t="s">
        <v>53</v>
      </c>
      <c r="B1004" s="2" t="s">
        <v>528</v>
      </c>
      <c r="C1004" s="2" t="s">
        <v>392</v>
      </c>
      <c r="D1004" s="2" t="s">
        <v>393</v>
      </c>
      <c r="E1004" s="64"/>
      <c r="F1004" s="64"/>
      <c r="G1004" s="64"/>
      <c r="H1004" s="64"/>
      <c r="I1004" s="123">
        <v>4</v>
      </c>
      <c r="J1004" s="68">
        <v>3</v>
      </c>
      <c r="K1004" s="50">
        <f t="shared" si="198"/>
        <v>0.75</v>
      </c>
      <c r="L1004" s="68">
        <v>5</v>
      </c>
      <c r="M1004" s="68">
        <v>1</v>
      </c>
      <c r="N1004" s="111">
        <f t="shared" si="206"/>
        <v>4</v>
      </c>
      <c r="O1004" s="64">
        <f t="shared" si="191"/>
        <v>5</v>
      </c>
      <c r="P1004" s="65">
        <f t="shared" si="192"/>
        <v>1</v>
      </c>
      <c r="Q1004" s="66">
        <f t="shared" si="205"/>
        <v>0.2</v>
      </c>
      <c r="R1004" s="64"/>
      <c r="S1004" s="64">
        <f t="shared" si="203"/>
        <v>4</v>
      </c>
      <c r="T1004" s="67">
        <f t="shared" si="204"/>
        <v>0</v>
      </c>
    </row>
    <row r="1005" spans="1:20">
      <c r="A1005" s="2" t="s">
        <v>53</v>
      </c>
      <c r="B1005" s="2" t="s">
        <v>527</v>
      </c>
      <c r="C1005" s="2" t="s">
        <v>396</v>
      </c>
      <c r="D1005" s="2" t="s">
        <v>398</v>
      </c>
      <c r="E1005" s="64"/>
      <c r="F1005" s="64"/>
      <c r="G1005" s="64"/>
      <c r="H1005" s="64"/>
      <c r="I1005" s="123">
        <v>791</v>
      </c>
      <c r="J1005" s="68">
        <v>461</v>
      </c>
      <c r="K1005" s="50">
        <f t="shared" si="198"/>
        <v>0.5828065739570164</v>
      </c>
      <c r="L1005" s="68">
        <v>1152</v>
      </c>
      <c r="M1005" s="68">
        <v>361</v>
      </c>
      <c r="N1005" s="111">
        <f t="shared" si="206"/>
        <v>791</v>
      </c>
      <c r="O1005" s="64">
        <f t="shared" si="191"/>
        <v>1152</v>
      </c>
      <c r="P1005" s="65">
        <f t="shared" si="192"/>
        <v>361</v>
      </c>
      <c r="Q1005" s="66">
        <f t="shared" ref="Q1005:Q1021" si="207">IF(O1005&lt;&gt;0,P1005/O1005,"")</f>
        <v>0.31336805555555558</v>
      </c>
      <c r="R1005" s="64">
        <v>15</v>
      </c>
      <c r="S1005" s="64">
        <f t="shared" ref="S1005:S1020" si="208">IF(N1005="",IF(R1005&gt;0,SUM(R1005),""),IF(SUM(R1005)&gt;0,SUM(N1005+R1005),N1005))</f>
        <v>806</v>
      </c>
      <c r="T1005" s="67">
        <f t="shared" ref="T1005:T1020" si="209">IF((I1005)&gt;0,R1005/(I1005),"")</f>
        <v>1.8963337547408345E-2</v>
      </c>
    </row>
    <row r="1006" spans="1:20">
      <c r="A1006" s="2" t="s">
        <v>53</v>
      </c>
      <c r="B1006" s="2" t="s">
        <v>534</v>
      </c>
      <c r="C1006" s="2" t="s">
        <v>399</v>
      </c>
      <c r="D1006" s="2" t="s">
        <v>400</v>
      </c>
      <c r="E1006" s="64">
        <v>1</v>
      </c>
      <c r="F1006" s="64"/>
      <c r="G1006" s="64">
        <v>1</v>
      </c>
      <c r="H1006" s="64"/>
      <c r="I1006" s="123">
        <v>34</v>
      </c>
      <c r="J1006" s="68"/>
      <c r="K1006" s="50">
        <f t="shared" si="198"/>
        <v>0</v>
      </c>
      <c r="L1006" s="68">
        <v>46</v>
      </c>
      <c r="M1006" s="68">
        <v>12</v>
      </c>
      <c r="N1006" s="111">
        <f t="shared" si="206"/>
        <v>35</v>
      </c>
      <c r="O1006" s="64">
        <f t="shared" si="191"/>
        <v>47</v>
      </c>
      <c r="P1006" s="65">
        <f t="shared" si="192"/>
        <v>12</v>
      </c>
      <c r="Q1006" s="66">
        <f t="shared" si="207"/>
        <v>0.25531914893617019</v>
      </c>
      <c r="R1006" s="64"/>
      <c r="S1006" s="64">
        <f t="shared" si="208"/>
        <v>35</v>
      </c>
      <c r="T1006" s="67">
        <f t="shared" si="209"/>
        <v>0</v>
      </c>
    </row>
    <row r="1007" spans="1:20">
      <c r="A1007" s="2" t="s">
        <v>53</v>
      </c>
      <c r="B1007" s="2" t="s">
        <v>529</v>
      </c>
      <c r="C1007" s="2" t="s">
        <v>403</v>
      </c>
      <c r="D1007" s="2" t="s">
        <v>404</v>
      </c>
      <c r="E1007" s="64"/>
      <c r="F1007" s="64"/>
      <c r="G1007" s="64"/>
      <c r="H1007" s="64"/>
      <c r="I1007" s="123">
        <v>611</v>
      </c>
      <c r="J1007" s="68">
        <v>155</v>
      </c>
      <c r="K1007" s="50">
        <f t="shared" si="198"/>
        <v>0.25368248772504093</v>
      </c>
      <c r="L1007" s="68">
        <v>646</v>
      </c>
      <c r="M1007" s="68">
        <v>35</v>
      </c>
      <c r="N1007" s="111">
        <f t="shared" si="206"/>
        <v>611</v>
      </c>
      <c r="O1007" s="64">
        <f t="shared" si="191"/>
        <v>646</v>
      </c>
      <c r="P1007" s="65">
        <f t="shared" si="192"/>
        <v>35</v>
      </c>
      <c r="Q1007" s="66">
        <f t="shared" si="207"/>
        <v>5.4179566563467493E-2</v>
      </c>
      <c r="R1007" s="64"/>
      <c r="S1007" s="64">
        <f t="shared" si="208"/>
        <v>611</v>
      </c>
      <c r="T1007" s="67">
        <f t="shared" si="209"/>
        <v>0</v>
      </c>
    </row>
    <row r="1008" spans="1:20">
      <c r="A1008" s="2" t="s">
        <v>53</v>
      </c>
      <c r="B1008" s="2" t="s">
        <v>534</v>
      </c>
      <c r="C1008" s="2" t="s">
        <v>405</v>
      </c>
      <c r="D1008" s="2" t="s">
        <v>406</v>
      </c>
      <c r="E1008" s="64"/>
      <c r="F1008" s="64"/>
      <c r="G1008" s="64"/>
      <c r="H1008" s="64"/>
      <c r="I1008" s="123">
        <v>4165</v>
      </c>
      <c r="J1008" s="68">
        <v>1194</v>
      </c>
      <c r="K1008" s="50">
        <f t="shared" si="198"/>
        <v>0.28667466986794715</v>
      </c>
      <c r="L1008" s="68">
        <v>4984</v>
      </c>
      <c r="M1008" s="68">
        <v>819</v>
      </c>
      <c r="N1008" s="111">
        <f t="shared" si="206"/>
        <v>4165</v>
      </c>
      <c r="O1008" s="64">
        <f t="shared" si="191"/>
        <v>4984</v>
      </c>
      <c r="P1008" s="65">
        <f t="shared" si="192"/>
        <v>819</v>
      </c>
      <c r="Q1008" s="66">
        <f t="shared" si="207"/>
        <v>0.16432584269662923</v>
      </c>
      <c r="R1008" s="64"/>
      <c r="S1008" s="64">
        <f t="shared" si="208"/>
        <v>4165</v>
      </c>
      <c r="T1008" s="67">
        <f t="shared" si="209"/>
        <v>0</v>
      </c>
    </row>
    <row r="1009" spans="1:20">
      <c r="A1009" s="2" t="s">
        <v>53</v>
      </c>
      <c r="B1009" s="2" t="s">
        <v>527</v>
      </c>
      <c r="C1009" s="2" t="s">
        <v>413</v>
      </c>
      <c r="D1009" s="2" t="s">
        <v>414</v>
      </c>
      <c r="E1009" s="64"/>
      <c r="F1009" s="64"/>
      <c r="G1009" s="64"/>
      <c r="H1009" s="64"/>
      <c r="I1009" s="123">
        <v>2037</v>
      </c>
      <c r="J1009" s="68"/>
      <c r="K1009" s="50">
        <f t="shared" si="198"/>
        <v>0</v>
      </c>
      <c r="L1009" s="68">
        <v>3134</v>
      </c>
      <c r="M1009" s="68">
        <v>1097</v>
      </c>
      <c r="N1009" s="111">
        <f t="shared" si="206"/>
        <v>2037</v>
      </c>
      <c r="O1009" s="64">
        <f t="shared" si="191"/>
        <v>3134</v>
      </c>
      <c r="P1009" s="65">
        <f t="shared" si="192"/>
        <v>1097</v>
      </c>
      <c r="Q1009" s="66">
        <f t="shared" si="207"/>
        <v>0.35003190810465856</v>
      </c>
      <c r="R1009" s="64"/>
      <c r="S1009" s="64">
        <f t="shared" si="208"/>
        <v>2037</v>
      </c>
      <c r="T1009" s="67">
        <f t="shared" si="209"/>
        <v>0</v>
      </c>
    </row>
    <row r="1010" spans="1:20">
      <c r="A1010" s="2" t="s">
        <v>53</v>
      </c>
      <c r="B1010" s="2" t="s">
        <v>526</v>
      </c>
      <c r="C1010" s="2" t="s">
        <v>415</v>
      </c>
      <c r="D1010" s="2" t="s">
        <v>416</v>
      </c>
      <c r="E1010" s="64"/>
      <c r="F1010" s="64"/>
      <c r="G1010" s="64"/>
      <c r="H1010" s="64"/>
      <c r="I1010" s="123">
        <v>4592</v>
      </c>
      <c r="J1010" s="68">
        <v>1098</v>
      </c>
      <c r="K1010" s="50">
        <f t="shared" si="198"/>
        <v>0.23911149825783973</v>
      </c>
      <c r="L1010" s="68">
        <v>5856</v>
      </c>
      <c r="M1010" s="68">
        <v>1264</v>
      </c>
      <c r="N1010" s="111">
        <f t="shared" si="206"/>
        <v>4592</v>
      </c>
      <c r="O1010" s="64">
        <f t="shared" si="191"/>
        <v>5856</v>
      </c>
      <c r="P1010" s="65">
        <f t="shared" si="192"/>
        <v>1264</v>
      </c>
      <c r="Q1010" s="66">
        <f t="shared" si="207"/>
        <v>0.21584699453551912</v>
      </c>
      <c r="R1010" s="64"/>
      <c r="S1010" s="64">
        <f t="shared" si="208"/>
        <v>4592</v>
      </c>
      <c r="T1010" s="67">
        <f t="shared" si="209"/>
        <v>0</v>
      </c>
    </row>
    <row r="1011" spans="1:20">
      <c r="A1011" s="2" t="s">
        <v>53</v>
      </c>
      <c r="B1011" s="2" t="s">
        <v>526</v>
      </c>
      <c r="C1011" s="2" t="s">
        <v>415</v>
      </c>
      <c r="D1011" s="2" t="s">
        <v>418</v>
      </c>
      <c r="E1011" s="64"/>
      <c r="F1011" s="64"/>
      <c r="G1011" s="64"/>
      <c r="H1011" s="64"/>
      <c r="I1011" s="123">
        <v>6039</v>
      </c>
      <c r="J1011" s="68">
        <v>2406</v>
      </c>
      <c r="K1011" s="50">
        <f t="shared" si="198"/>
        <v>0.39841033283656235</v>
      </c>
      <c r="L1011" s="68">
        <v>6556</v>
      </c>
      <c r="M1011" s="68">
        <v>517</v>
      </c>
      <c r="N1011" s="111">
        <f t="shared" si="206"/>
        <v>6039</v>
      </c>
      <c r="O1011" s="64">
        <f t="shared" ref="O1011:O1074" si="210">IF(SUM(G1011,L1011)&gt;0,SUM(G1011,L1011),"")</f>
        <v>6556</v>
      </c>
      <c r="P1011" s="65">
        <f t="shared" ref="P1011:P1074" si="211">IF(SUM(H1011,M1011)&gt;0,SUM(H1011,M1011),"")</f>
        <v>517</v>
      </c>
      <c r="Q1011" s="66">
        <f t="shared" si="207"/>
        <v>7.8859060402684561E-2</v>
      </c>
      <c r="R1011" s="64"/>
      <c r="S1011" s="64">
        <f t="shared" si="208"/>
        <v>6039</v>
      </c>
      <c r="T1011" s="67">
        <f t="shared" si="209"/>
        <v>0</v>
      </c>
    </row>
    <row r="1012" spans="1:20">
      <c r="A1012" s="2" t="s">
        <v>53</v>
      </c>
      <c r="B1012" s="2" t="s">
        <v>529</v>
      </c>
      <c r="C1012" s="2" t="s">
        <v>422</v>
      </c>
      <c r="D1012" s="2" t="s">
        <v>423</v>
      </c>
      <c r="E1012" s="64">
        <v>2</v>
      </c>
      <c r="F1012" s="64">
        <v>2</v>
      </c>
      <c r="G1012" s="64">
        <v>2</v>
      </c>
      <c r="H1012" s="64"/>
      <c r="I1012" s="123">
        <v>514</v>
      </c>
      <c r="J1012" s="68">
        <v>225</v>
      </c>
      <c r="K1012" s="50">
        <f t="shared" si="198"/>
        <v>0.4377431906614786</v>
      </c>
      <c r="L1012" s="68">
        <v>585</v>
      </c>
      <c r="M1012" s="68">
        <v>71</v>
      </c>
      <c r="N1012" s="111">
        <f t="shared" si="206"/>
        <v>516</v>
      </c>
      <c r="O1012" s="64">
        <f t="shared" si="210"/>
        <v>587</v>
      </c>
      <c r="P1012" s="65">
        <f t="shared" si="211"/>
        <v>71</v>
      </c>
      <c r="Q1012" s="66">
        <f t="shared" si="207"/>
        <v>0.12095400340715502</v>
      </c>
      <c r="R1012" s="64"/>
      <c r="S1012" s="64">
        <f t="shared" si="208"/>
        <v>516</v>
      </c>
      <c r="T1012" s="67">
        <f t="shared" si="209"/>
        <v>0</v>
      </c>
    </row>
    <row r="1013" spans="1:20">
      <c r="A1013" s="2" t="s">
        <v>53</v>
      </c>
      <c r="B1013" s="2" t="s">
        <v>531</v>
      </c>
      <c r="C1013" s="2" t="s">
        <v>424</v>
      </c>
      <c r="D1013" s="2" t="s">
        <v>427</v>
      </c>
      <c r="E1013" s="64"/>
      <c r="F1013" s="64"/>
      <c r="G1013" s="64">
        <v>2</v>
      </c>
      <c r="H1013" s="64">
        <v>2</v>
      </c>
      <c r="I1013" s="123">
        <v>8777</v>
      </c>
      <c r="J1013" s="68">
        <v>2587</v>
      </c>
      <c r="K1013" s="50">
        <f t="shared" si="198"/>
        <v>0.29474763586646918</v>
      </c>
      <c r="L1013" s="68">
        <v>9453</v>
      </c>
      <c r="M1013" s="68">
        <v>676</v>
      </c>
      <c r="N1013" s="111">
        <f t="shared" si="206"/>
        <v>8777</v>
      </c>
      <c r="O1013" s="64">
        <f t="shared" si="210"/>
        <v>9455</v>
      </c>
      <c r="P1013" s="65">
        <f t="shared" si="211"/>
        <v>678</v>
      </c>
      <c r="Q1013" s="66">
        <f t="shared" si="207"/>
        <v>7.1708090957165516E-2</v>
      </c>
      <c r="R1013" s="64"/>
      <c r="S1013" s="64">
        <f t="shared" si="208"/>
        <v>8777</v>
      </c>
      <c r="T1013" s="67">
        <f t="shared" si="209"/>
        <v>0</v>
      </c>
    </row>
    <row r="1014" spans="1:20">
      <c r="A1014" s="2" t="s">
        <v>53</v>
      </c>
      <c r="B1014" s="2" t="s">
        <v>533</v>
      </c>
      <c r="C1014" s="2" t="s">
        <v>433</v>
      </c>
      <c r="D1014" s="2" t="s">
        <v>434</v>
      </c>
      <c r="E1014" s="64">
        <v>1</v>
      </c>
      <c r="F1014" s="64"/>
      <c r="G1014" s="64">
        <v>1</v>
      </c>
      <c r="H1014" s="64"/>
      <c r="I1014" s="123">
        <v>3074</v>
      </c>
      <c r="J1014" s="68">
        <v>1927</v>
      </c>
      <c r="K1014" s="50">
        <f t="shared" si="198"/>
        <v>0.6268705270006506</v>
      </c>
      <c r="L1014" s="68">
        <v>3410</v>
      </c>
      <c r="M1014" s="68">
        <v>336</v>
      </c>
      <c r="N1014" s="111">
        <f t="shared" si="206"/>
        <v>3075</v>
      </c>
      <c r="O1014" s="64">
        <f t="shared" si="210"/>
        <v>3411</v>
      </c>
      <c r="P1014" s="65">
        <f t="shared" si="211"/>
        <v>336</v>
      </c>
      <c r="Q1014" s="66">
        <f t="shared" si="207"/>
        <v>9.8504837291116976E-2</v>
      </c>
      <c r="R1014" s="64">
        <v>6</v>
      </c>
      <c r="S1014" s="64">
        <f t="shared" si="208"/>
        <v>3081</v>
      </c>
      <c r="T1014" s="67">
        <f t="shared" si="209"/>
        <v>1.9518542615484711E-3</v>
      </c>
    </row>
    <row r="1015" spans="1:20">
      <c r="A1015" s="2" t="s">
        <v>53</v>
      </c>
      <c r="B1015" s="2" t="s">
        <v>528</v>
      </c>
      <c r="C1015" s="2" t="s">
        <v>436</v>
      </c>
      <c r="D1015" s="2" t="s">
        <v>438</v>
      </c>
      <c r="E1015" s="64">
        <v>15</v>
      </c>
      <c r="F1015" s="64">
        <v>2</v>
      </c>
      <c r="G1015" s="64">
        <v>17</v>
      </c>
      <c r="H1015" s="64">
        <v>2</v>
      </c>
      <c r="I1015" s="123">
        <v>10389</v>
      </c>
      <c r="J1015" s="68">
        <v>4904</v>
      </c>
      <c r="K1015" s="50">
        <f t="shared" si="198"/>
        <v>0.47203773221676776</v>
      </c>
      <c r="L1015" s="68">
        <v>12118</v>
      </c>
      <c r="M1015" s="68">
        <v>1729</v>
      </c>
      <c r="N1015" s="111">
        <f t="shared" ref="N1015:N1022" si="212">IF(SUM(E1015,I1015)&gt;0,SUM(E1015,I1015),"")</f>
        <v>10404</v>
      </c>
      <c r="O1015" s="64">
        <f t="shared" si="210"/>
        <v>12135</v>
      </c>
      <c r="P1015" s="65">
        <f t="shared" si="211"/>
        <v>1731</v>
      </c>
      <c r="Q1015" s="66">
        <f t="shared" si="207"/>
        <v>0.14264524103831891</v>
      </c>
      <c r="R1015" s="64">
        <v>7</v>
      </c>
      <c r="S1015" s="64">
        <f t="shared" si="208"/>
        <v>10411</v>
      </c>
      <c r="T1015" s="67">
        <f t="shared" si="209"/>
        <v>6.7378958513812691E-4</v>
      </c>
    </row>
    <row r="1016" spans="1:20">
      <c r="A1016" s="2" t="s">
        <v>53</v>
      </c>
      <c r="B1016" s="2" t="s">
        <v>535</v>
      </c>
      <c r="C1016" s="2" t="s">
        <v>442</v>
      </c>
      <c r="D1016" s="2" t="s">
        <v>443</v>
      </c>
      <c r="E1016" s="64">
        <v>2</v>
      </c>
      <c r="F1016" s="64"/>
      <c r="G1016" s="64">
        <v>2</v>
      </c>
      <c r="H1016" s="64"/>
      <c r="I1016" s="123">
        <v>351</v>
      </c>
      <c r="J1016" s="68">
        <v>145</v>
      </c>
      <c r="K1016" s="50">
        <f t="shared" si="198"/>
        <v>0.4131054131054131</v>
      </c>
      <c r="L1016" s="68">
        <v>376</v>
      </c>
      <c r="M1016" s="68">
        <v>25</v>
      </c>
      <c r="N1016" s="111">
        <f t="shared" si="212"/>
        <v>353</v>
      </c>
      <c r="O1016" s="64">
        <f t="shared" si="210"/>
        <v>378</v>
      </c>
      <c r="P1016" s="65">
        <f t="shared" si="211"/>
        <v>25</v>
      </c>
      <c r="Q1016" s="66">
        <f t="shared" si="207"/>
        <v>6.6137566137566134E-2</v>
      </c>
      <c r="R1016" s="64"/>
      <c r="S1016" s="64">
        <f t="shared" si="208"/>
        <v>353</v>
      </c>
      <c r="T1016" s="67">
        <f t="shared" si="209"/>
        <v>0</v>
      </c>
    </row>
    <row r="1017" spans="1:20">
      <c r="A1017" s="2" t="s">
        <v>53</v>
      </c>
      <c r="B1017" s="2" t="s">
        <v>535</v>
      </c>
      <c r="C1017" s="2" t="s">
        <v>442</v>
      </c>
      <c r="D1017" s="2" t="s">
        <v>448</v>
      </c>
      <c r="E1017" s="64">
        <v>4</v>
      </c>
      <c r="F1017" s="64"/>
      <c r="G1017" s="64">
        <v>6</v>
      </c>
      <c r="H1017" s="64">
        <v>2</v>
      </c>
      <c r="I1017" s="123">
        <v>450</v>
      </c>
      <c r="J1017" s="68">
        <v>132</v>
      </c>
      <c r="K1017" s="50">
        <f t="shared" si="198"/>
        <v>0.29333333333333333</v>
      </c>
      <c r="L1017" s="68">
        <v>493</v>
      </c>
      <c r="M1017" s="68">
        <v>43</v>
      </c>
      <c r="N1017" s="111">
        <f t="shared" si="212"/>
        <v>454</v>
      </c>
      <c r="O1017" s="64">
        <f t="shared" si="210"/>
        <v>499</v>
      </c>
      <c r="P1017" s="65">
        <f t="shared" si="211"/>
        <v>45</v>
      </c>
      <c r="Q1017" s="66">
        <f t="shared" si="207"/>
        <v>9.0180360721442893E-2</v>
      </c>
      <c r="R1017" s="64"/>
      <c r="S1017" s="64">
        <f t="shared" si="208"/>
        <v>454</v>
      </c>
      <c r="T1017" s="67">
        <f t="shared" si="209"/>
        <v>0</v>
      </c>
    </row>
    <row r="1018" spans="1:20">
      <c r="A1018" s="2" t="s">
        <v>53</v>
      </c>
      <c r="B1018" s="2" t="s">
        <v>535</v>
      </c>
      <c r="C1018" s="2" t="s">
        <v>442</v>
      </c>
      <c r="D1018" s="2" t="s">
        <v>451</v>
      </c>
      <c r="E1018" s="64">
        <v>11</v>
      </c>
      <c r="F1018" s="64">
        <v>1</v>
      </c>
      <c r="G1018" s="64">
        <v>11</v>
      </c>
      <c r="H1018" s="64"/>
      <c r="I1018" s="123">
        <v>1226</v>
      </c>
      <c r="J1018" s="68">
        <v>382</v>
      </c>
      <c r="K1018" s="50">
        <f t="shared" si="198"/>
        <v>0.31158238172920066</v>
      </c>
      <c r="L1018" s="68">
        <v>1279</v>
      </c>
      <c r="M1018" s="68">
        <v>53</v>
      </c>
      <c r="N1018" s="111">
        <f t="shared" si="212"/>
        <v>1237</v>
      </c>
      <c r="O1018" s="64">
        <f t="shared" si="210"/>
        <v>1290</v>
      </c>
      <c r="P1018" s="65">
        <f t="shared" si="211"/>
        <v>53</v>
      </c>
      <c r="Q1018" s="66">
        <f t="shared" si="207"/>
        <v>4.1085271317829457E-2</v>
      </c>
      <c r="R1018" s="64">
        <v>5</v>
      </c>
      <c r="S1018" s="64">
        <f t="shared" si="208"/>
        <v>1242</v>
      </c>
      <c r="T1018" s="67">
        <f t="shared" si="209"/>
        <v>4.0783034257748773E-3</v>
      </c>
    </row>
    <row r="1019" spans="1:20">
      <c r="A1019" s="2" t="s">
        <v>53</v>
      </c>
      <c r="B1019" s="2" t="s">
        <v>535</v>
      </c>
      <c r="C1019" s="2" t="s">
        <v>442</v>
      </c>
      <c r="D1019" s="2" t="s">
        <v>454</v>
      </c>
      <c r="E1019" s="64">
        <v>8</v>
      </c>
      <c r="F1019" s="64"/>
      <c r="G1019" s="64">
        <v>10</v>
      </c>
      <c r="H1019" s="64">
        <v>2</v>
      </c>
      <c r="I1019" s="123">
        <v>412</v>
      </c>
      <c r="J1019" s="68"/>
      <c r="K1019" s="50">
        <f t="shared" si="198"/>
        <v>0</v>
      </c>
      <c r="L1019" s="68">
        <v>454</v>
      </c>
      <c r="M1019" s="68">
        <v>42</v>
      </c>
      <c r="N1019" s="111">
        <f t="shared" si="212"/>
        <v>420</v>
      </c>
      <c r="O1019" s="64">
        <f t="shared" si="210"/>
        <v>464</v>
      </c>
      <c r="P1019" s="65">
        <f t="shared" si="211"/>
        <v>44</v>
      </c>
      <c r="Q1019" s="66">
        <f t="shared" si="207"/>
        <v>9.4827586206896547E-2</v>
      </c>
      <c r="R1019" s="64">
        <v>3</v>
      </c>
      <c r="S1019" s="64">
        <f t="shared" si="208"/>
        <v>423</v>
      </c>
      <c r="T1019" s="67">
        <f t="shared" si="209"/>
        <v>7.2815533980582527E-3</v>
      </c>
    </row>
    <row r="1020" spans="1:20">
      <c r="A1020" s="2" t="s">
        <v>53</v>
      </c>
      <c r="B1020" s="2" t="s">
        <v>530</v>
      </c>
      <c r="C1020" s="2" t="s">
        <v>459</v>
      </c>
      <c r="D1020" s="2" t="s">
        <v>460</v>
      </c>
      <c r="E1020" s="64"/>
      <c r="F1020" s="64"/>
      <c r="G1020" s="64"/>
      <c r="H1020" s="64"/>
      <c r="I1020" s="123">
        <v>17</v>
      </c>
      <c r="J1020" s="68">
        <v>6</v>
      </c>
      <c r="K1020" s="50">
        <f t="shared" si="198"/>
        <v>0.35294117647058826</v>
      </c>
      <c r="L1020" s="68">
        <v>42</v>
      </c>
      <c r="M1020" s="68">
        <v>25</v>
      </c>
      <c r="N1020" s="111">
        <f t="shared" si="212"/>
        <v>17</v>
      </c>
      <c r="O1020" s="64">
        <f t="shared" si="210"/>
        <v>42</v>
      </c>
      <c r="P1020" s="65">
        <f t="shared" si="211"/>
        <v>25</v>
      </c>
      <c r="Q1020" s="66">
        <f t="shared" si="207"/>
        <v>0.59523809523809523</v>
      </c>
      <c r="R1020" s="64"/>
      <c r="S1020" s="64">
        <f t="shared" si="208"/>
        <v>17</v>
      </c>
      <c r="T1020" s="67">
        <f t="shared" si="209"/>
        <v>0</v>
      </c>
    </row>
    <row r="1021" spans="1:20">
      <c r="A1021" s="2" t="s">
        <v>53</v>
      </c>
      <c r="B1021" s="2" t="s">
        <v>534</v>
      </c>
      <c r="C1021" s="2" t="s">
        <v>461</v>
      </c>
      <c r="D1021" s="2" t="s">
        <v>462</v>
      </c>
      <c r="E1021" s="64"/>
      <c r="F1021" s="64"/>
      <c r="G1021" s="64"/>
      <c r="H1021" s="64"/>
      <c r="I1021" s="123">
        <v>1658</v>
      </c>
      <c r="J1021" s="68">
        <v>787</v>
      </c>
      <c r="K1021" s="50">
        <f t="shared" si="198"/>
        <v>0.47466827503015679</v>
      </c>
      <c r="L1021" s="68">
        <v>1850</v>
      </c>
      <c r="M1021" s="68">
        <v>192</v>
      </c>
      <c r="N1021" s="111">
        <f t="shared" si="212"/>
        <v>1658</v>
      </c>
      <c r="O1021" s="64">
        <f t="shared" si="210"/>
        <v>1850</v>
      </c>
      <c r="P1021" s="65">
        <f t="shared" si="211"/>
        <v>192</v>
      </c>
      <c r="Q1021" s="66">
        <f t="shared" si="207"/>
        <v>0.10378378378378378</v>
      </c>
      <c r="R1021" s="64">
        <v>1</v>
      </c>
      <c r="S1021" s="64">
        <f t="shared" ref="S1021:S1034" si="213">IF(N1021="",IF(R1021&gt;0,SUM(R1021),""),IF(SUM(R1021)&gt;0,SUM(N1021+R1021),N1021))</f>
        <v>1659</v>
      </c>
      <c r="T1021" s="67">
        <f t="shared" ref="T1021:T1034" si="214">IF((I1021)&gt;0,R1021/(I1021),"")</f>
        <v>6.0313630880579007E-4</v>
      </c>
    </row>
    <row r="1022" spans="1:20">
      <c r="A1022" s="2" t="s">
        <v>246</v>
      </c>
      <c r="B1022" s="2" t="s">
        <v>531</v>
      </c>
      <c r="C1022" s="2" t="s">
        <v>42</v>
      </c>
      <c r="D1022" s="2" t="s">
        <v>43</v>
      </c>
      <c r="E1022" s="64"/>
      <c r="F1022" s="64"/>
      <c r="G1022" s="64"/>
      <c r="H1022" s="64"/>
      <c r="I1022" s="123">
        <v>2477</v>
      </c>
      <c r="J1022" s="68">
        <v>537</v>
      </c>
      <c r="K1022" s="50">
        <f t="shared" si="198"/>
        <v>0.21679450948728302</v>
      </c>
      <c r="L1022" s="68">
        <v>2604</v>
      </c>
      <c r="M1022" s="68">
        <v>127</v>
      </c>
      <c r="N1022" s="111">
        <f t="shared" si="212"/>
        <v>2477</v>
      </c>
      <c r="O1022" s="64">
        <f t="shared" si="210"/>
        <v>2604</v>
      </c>
      <c r="P1022" s="65">
        <f t="shared" si="211"/>
        <v>127</v>
      </c>
      <c r="Q1022" s="66">
        <f t="shared" ref="Q1022:Q1027" si="215">IF(O1022&lt;&gt;0,P1022/O1022,"")</f>
        <v>4.8771121351766512E-2</v>
      </c>
      <c r="R1022" s="64">
        <v>36</v>
      </c>
      <c r="S1022" s="64">
        <f t="shared" si="213"/>
        <v>2513</v>
      </c>
      <c r="T1022" s="67">
        <f t="shared" si="214"/>
        <v>1.4533710133225677E-2</v>
      </c>
    </row>
    <row r="1023" spans="1:20">
      <c r="A1023" s="2" t="s">
        <v>246</v>
      </c>
      <c r="B1023" s="2" t="s">
        <v>531</v>
      </c>
      <c r="C1023" s="2" t="s">
        <v>48</v>
      </c>
      <c r="D1023" s="2" t="s">
        <v>50</v>
      </c>
      <c r="E1023" s="64"/>
      <c r="F1023" s="64"/>
      <c r="G1023" s="64"/>
      <c r="H1023" s="64"/>
      <c r="I1023" s="123">
        <v>19067</v>
      </c>
      <c r="J1023" s="68">
        <v>6449</v>
      </c>
      <c r="K1023" s="50">
        <f t="shared" si="198"/>
        <v>0.3382283526511774</v>
      </c>
      <c r="L1023" s="68">
        <v>19566</v>
      </c>
      <c r="M1023" s="68">
        <v>499</v>
      </c>
      <c r="N1023" s="111">
        <f t="shared" ref="N1023:N1033" si="216">IF(SUM(E1023,I1023)&gt;0,SUM(E1023,I1023),"")</f>
        <v>19067</v>
      </c>
      <c r="O1023" s="64">
        <f t="shared" si="210"/>
        <v>19566</v>
      </c>
      <c r="P1023" s="65">
        <f t="shared" si="211"/>
        <v>499</v>
      </c>
      <c r="Q1023" s="66">
        <f t="shared" si="215"/>
        <v>2.5503424307472145E-2</v>
      </c>
      <c r="R1023" s="64">
        <v>395</v>
      </c>
      <c r="S1023" s="64">
        <f t="shared" si="213"/>
        <v>19462</v>
      </c>
      <c r="T1023" s="67">
        <f t="shared" si="214"/>
        <v>2.0716421041590181E-2</v>
      </c>
    </row>
    <row r="1024" spans="1:20">
      <c r="A1024" s="2" t="s">
        <v>246</v>
      </c>
      <c r="B1024" s="2" t="s">
        <v>531</v>
      </c>
      <c r="C1024" s="2" t="s">
        <v>48</v>
      </c>
      <c r="D1024" s="2" t="s">
        <v>51</v>
      </c>
      <c r="E1024" s="64"/>
      <c r="F1024" s="64"/>
      <c r="G1024" s="64"/>
      <c r="H1024" s="64"/>
      <c r="I1024" s="123">
        <v>7749</v>
      </c>
      <c r="J1024" s="68">
        <v>2809</v>
      </c>
      <c r="K1024" s="50">
        <f t="shared" si="198"/>
        <v>0.36249838688863079</v>
      </c>
      <c r="L1024" s="68">
        <v>7936</v>
      </c>
      <c r="M1024" s="68">
        <v>187</v>
      </c>
      <c r="N1024" s="111">
        <f t="shared" si="216"/>
        <v>7749</v>
      </c>
      <c r="O1024" s="64">
        <f t="shared" si="210"/>
        <v>7936</v>
      </c>
      <c r="P1024" s="65">
        <f t="shared" si="211"/>
        <v>187</v>
      </c>
      <c r="Q1024" s="66">
        <f t="shared" si="215"/>
        <v>2.3563508064516129E-2</v>
      </c>
      <c r="R1024" s="64">
        <v>171</v>
      </c>
      <c r="S1024" s="64">
        <f t="shared" si="213"/>
        <v>7920</v>
      </c>
      <c r="T1024" s="67">
        <f t="shared" si="214"/>
        <v>2.2067363530778164E-2</v>
      </c>
    </row>
    <row r="1025" spans="1:20">
      <c r="A1025" s="2" t="s">
        <v>246</v>
      </c>
      <c r="B1025" s="2" t="s">
        <v>535</v>
      </c>
      <c r="C1025" s="2" t="s">
        <v>87</v>
      </c>
      <c r="D1025" s="2" t="s">
        <v>89</v>
      </c>
      <c r="E1025" s="64"/>
      <c r="F1025" s="64"/>
      <c r="G1025" s="64"/>
      <c r="H1025" s="64"/>
      <c r="I1025" s="123">
        <v>27</v>
      </c>
      <c r="J1025" s="68">
        <v>11</v>
      </c>
      <c r="K1025" s="50">
        <f t="shared" si="198"/>
        <v>0.40740740740740738</v>
      </c>
      <c r="L1025" s="68">
        <v>29</v>
      </c>
      <c r="M1025" s="68">
        <v>2</v>
      </c>
      <c r="N1025" s="111">
        <f t="shared" si="216"/>
        <v>27</v>
      </c>
      <c r="O1025" s="64">
        <f t="shared" si="210"/>
        <v>29</v>
      </c>
      <c r="P1025" s="65">
        <f t="shared" si="211"/>
        <v>2</v>
      </c>
      <c r="Q1025" s="66">
        <f t="shared" si="215"/>
        <v>6.8965517241379309E-2</v>
      </c>
      <c r="R1025" s="64">
        <v>2</v>
      </c>
      <c r="S1025" s="64">
        <f t="shared" si="213"/>
        <v>29</v>
      </c>
      <c r="T1025" s="67">
        <f t="shared" si="214"/>
        <v>7.407407407407407E-2</v>
      </c>
    </row>
    <row r="1026" spans="1:20">
      <c r="A1026" s="2" t="s">
        <v>246</v>
      </c>
      <c r="B1026" s="2" t="s">
        <v>534</v>
      </c>
      <c r="C1026" s="2" t="s">
        <v>100</v>
      </c>
      <c r="D1026" s="2" t="s">
        <v>101</v>
      </c>
      <c r="E1026" s="64"/>
      <c r="F1026" s="64"/>
      <c r="G1026" s="64"/>
      <c r="H1026" s="64"/>
      <c r="I1026" s="123">
        <v>679</v>
      </c>
      <c r="J1026" s="68">
        <v>29</v>
      </c>
      <c r="K1026" s="50">
        <f t="shared" si="198"/>
        <v>4.2709867452135494E-2</v>
      </c>
      <c r="L1026" s="68">
        <v>798</v>
      </c>
      <c r="M1026" s="68">
        <v>119</v>
      </c>
      <c r="N1026" s="111">
        <f t="shared" si="216"/>
        <v>679</v>
      </c>
      <c r="O1026" s="64">
        <f t="shared" si="210"/>
        <v>798</v>
      </c>
      <c r="P1026" s="65">
        <f t="shared" si="211"/>
        <v>119</v>
      </c>
      <c r="Q1026" s="66">
        <f t="shared" si="215"/>
        <v>0.14912280701754385</v>
      </c>
      <c r="R1026" s="64">
        <v>20</v>
      </c>
      <c r="S1026" s="64">
        <f t="shared" si="213"/>
        <v>699</v>
      </c>
      <c r="T1026" s="67">
        <f t="shared" si="214"/>
        <v>2.9455081001472753E-2</v>
      </c>
    </row>
    <row r="1027" spans="1:20">
      <c r="A1027" s="2" t="s">
        <v>246</v>
      </c>
      <c r="B1027" s="2" t="s">
        <v>527</v>
      </c>
      <c r="C1027" s="2" t="s">
        <v>138</v>
      </c>
      <c r="D1027" s="2" t="s">
        <v>140</v>
      </c>
      <c r="E1027" s="64"/>
      <c r="F1027" s="64"/>
      <c r="G1027" s="64"/>
      <c r="H1027" s="64"/>
      <c r="I1027" s="123">
        <v>117</v>
      </c>
      <c r="J1027" s="68">
        <v>19</v>
      </c>
      <c r="K1027" s="50">
        <f t="shared" si="198"/>
        <v>0.1623931623931624</v>
      </c>
      <c r="L1027" s="68">
        <v>215</v>
      </c>
      <c r="M1027" s="68">
        <v>98</v>
      </c>
      <c r="N1027" s="111">
        <f t="shared" si="216"/>
        <v>117</v>
      </c>
      <c r="O1027" s="64">
        <f t="shared" si="210"/>
        <v>215</v>
      </c>
      <c r="P1027" s="65">
        <f t="shared" si="211"/>
        <v>98</v>
      </c>
      <c r="Q1027" s="66">
        <f t="shared" si="215"/>
        <v>0.45581395348837211</v>
      </c>
      <c r="R1027" s="64">
        <v>9</v>
      </c>
      <c r="S1027" s="64">
        <f t="shared" si="213"/>
        <v>126</v>
      </c>
      <c r="T1027" s="67">
        <f t="shared" si="214"/>
        <v>7.6923076923076927E-2</v>
      </c>
    </row>
    <row r="1028" spans="1:20">
      <c r="A1028" s="2" t="s">
        <v>246</v>
      </c>
      <c r="B1028" s="2" t="s">
        <v>528</v>
      </c>
      <c r="C1028" s="2" t="s">
        <v>148</v>
      </c>
      <c r="D1028" s="2" t="s">
        <v>149</v>
      </c>
      <c r="E1028" s="64"/>
      <c r="F1028" s="64"/>
      <c r="G1028" s="64"/>
      <c r="H1028" s="64"/>
      <c r="I1028" s="123">
        <v>4</v>
      </c>
      <c r="J1028" s="68"/>
      <c r="K1028" s="50">
        <f t="shared" si="198"/>
        <v>0</v>
      </c>
      <c r="L1028" s="68">
        <v>4</v>
      </c>
      <c r="M1028" s="68"/>
      <c r="N1028" s="111">
        <f t="shared" si="216"/>
        <v>4</v>
      </c>
      <c r="O1028" s="64">
        <f t="shared" si="210"/>
        <v>4</v>
      </c>
      <c r="P1028" s="65" t="str">
        <f t="shared" si="211"/>
        <v/>
      </c>
      <c r="Q1028" s="66">
        <v>0</v>
      </c>
      <c r="R1028" s="64"/>
      <c r="S1028" s="64">
        <f t="shared" si="213"/>
        <v>4</v>
      </c>
      <c r="T1028" s="67">
        <f t="shared" si="214"/>
        <v>0</v>
      </c>
    </row>
    <row r="1029" spans="1:20">
      <c r="A1029" s="2" t="s">
        <v>246</v>
      </c>
      <c r="B1029" s="2" t="s">
        <v>528</v>
      </c>
      <c r="C1029" s="2" t="s">
        <v>159</v>
      </c>
      <c r="D1029" s="2" t="s">
        <v>163</v>
      </c>
      <c r="E1029" s="64"/>
      <c r="F1029" s="64"/>
      <c r="G1029" s="64"/>
      <c r="H1029" s="64"/>
      <c r="I1029" s="123"/>
      <c r="J1029" s="68"/>
      <c r="K1029" s="50"/>
      <c r="L1029" s="68">
        <v>1</v>
      </c>
      <c r="M1029" s="68">
        <v>1</v>
      </c>
      <c r="N1029" s="111" t="str">
        <f t="shared" si="216"/>
        <v/>
      </c>
      <c r="O1029" s="64">
        <f t="shared" si="210"/>
        <v>1</v>
      </c>
      <c r="P1029" s="65">
        <f t="shared" si="211"/>
        <v>1</v>
      </c>
      <c r="Q1029" s="66">
        <f>IF(O1029&lt;&gt;0,P1029/O1029,"")</f>
        <v>1</v>
      </c>
      <c r="R1029" s="64"/>
      <c r="S1029" s="64" t="str">
        <f t="shared" si="213"/>
        <v/>
      </c>
      <c r="T1029" s="67" t="str">
        <f t="shared" si="214"/>
        <v/>
      </c>
    </row>
    <row r="1030" spans="1:20">
      <c r="A1030" s="2" t="s">
        <v>246</v>
      </c>
      <c r="B1030" s="2" t="s">
        <v>531</v>
      </c>
      <c r="C1030" s="2" t="s">
        <v>166</v>
      </c>
      <c r="D1030" s="2" t="s">
        <v>167</v>
      </c>
      <c r="E1030" s="64"/>
      <c r="F1030" s="64"/>
      <c r="G1030" s="64"/>
      <c r="H1030" s="64"/>
      <c r="I1030" s="123">
        <v>2516</v>
      </c>
      <c r="J1030" s="68">
        <v>575</v>
      </c>
      <c r="K1030" s="50">
        <f t="shared" si="198"/>
        <v>0.22853736089030208</v>
      </c>
      <c r="L1030" s="68">
        <v>2825</v>
      </c>
      <c r="M1030" s="68">
        <v>309</v>
      </c>
      <c r="N1030" s="111">
        <f t="shared" si="216"/>
        <v>2516</v>
      </c>
      <c r="O1030" s="64">
        <f t="shared" si="210"/>
        <v>2825</v>
      </c>
      <c r="P1030" s="65">
        <f t="shared" si="211"/>
        <v>309</v>
      </c>
      <c r="Q1030" s="66">
        <f>IF(O1030&lt;&gt;0,P1030/O1030,"")</f>
        <v>0.10938053097345132</v>
      </c>
      <c r="R1030" s="64">
        <v>24</v>
      </c>
      <c r="S1030" s="64">
        <f t="shared" si="213"/>
        <v>2540</v>
      </c>
      <c r="T1030" s="67">
        <f t="shared" si="214"/>
        <v>9.538950715421303E-3</v>
      </c>
    </row>
    <row r="1031" spans="1:20">
      <c r="A1031" s="2" t="s">
        <v>246</v>
      </c>
      <c r="B1031" s="2" t="s">
        <v>527</v>
      </c>
      <c r="C1031" s="2" t="s">
        <v>215</v>
      </c>
      <c r="D1031" s="2" t="s">
        <v>217</v>
      </c>
      <c r="E1031" s="64"/>
      <c r="F1031" s="64"/>
      <c r="G1031" s="64"/>
      <c r="H1031" s="64"/>
      <c r="I1031" s="123">
        <v>29</v>
      </c>
      <c r="J1031" s="68">
        <v>11</v>
      </c>
      <c r="K1031" s="50">
        <f t="shared" si="198"/>
        <v>0.37931034482758619</v>
      </c>
      <c r="L1031" s="68">
        <v>38</v>
      </c>
      <c r="M1031" s="68">
        <v>9</v>
      </c>
      <c r="N1031" s="111">
        <f t="shared" si="216"/>
        <v>29</v>
      </c>
      <c r="O1031" s="64">
        <f t="shared" si="210"/>
        <v>38</v>
      </c>
      <c r="P1031" s="65">
        <f t="shared" si="211"/>
        <v>9</v>
      </c>
      <c r="Q1031" s="66">
        <f>IF(O1031&lt;&gt;0,P1031/O1031,"")</f>
        <v>0.23684210526315788</v>
      </c>
      <c r="R1031" s="64">
        <v>4</v>
      </c>
      <c r="S1031" s="64">
        <f t="shared" si="213"/>
        <v>33</v>
      </c>
      <c r="T1031" s="67">
        <f t="shared" si="214"/>
        <v>0.13793103448275862</v>
      </c>
    </row>
    <row r="1032" spans="1:20">
      <c r="A1032" s="2" t="s">
        <v>246</v>
      </c>
      <c r="B1032" s="2" t="s">
        <v>534</v>
      </c>
      <c r="C1032" s="2" t="s">
        <v>225</v>
      </c>
      <c r="D1032" s="2" t="s">
        <v>227</v>
      </c>
      <c r="E1032" s="64"/>
      <c r="F1032" s="64"/>
      <c r="G1032" s="64"/>
      <c r="H1032" s="64"/>
      <c r="I1032" s="123">
        <v>1</v>
      </c>
      <c r="J1032" s="68">
        <v>1</v>
      </c>
      <c r="K1032" s="50">
        <f t="shared" si="198"/>
        <v>1</v>
      </c>
      <c r="L1032" s="68">
        <v>1</v>
      </c>
      <c r="M1032" s="68"/>
      <c r="N1032" s="111">
        <f t="shared" si="216"/>
        <v>1</v>
      </c>
      <c r="O1032" s="64">
        <f t="shared" si="210"/>
        <v>1</v>
      </c>
      <c r="P1032" s="65" t="str">
        <f t="shared" si="211"/>
        <v/>
      </c>
      <c r="Q1032" s="66">
        <v>0</v>
      </c>
      <c r="R1032" s="64"/>
      <c r="S1032" s="64">
        <f t="shared" si="213"/>
        <v>1</v>
      </c>
      <c r="T1032" s="67">
        <f t="shared" si="214"/>
        <v>0</v>
      </c>
    </row>
    <row r="1033" spans="1:20">
      <c r="A1033" s="2" t="s">
        <v>246</v>
      </c>
      <c r="B1033" s="2" t="s">
        <v>536</v>
      </c>
      <c r="C1033" s="2" t="s">
        <v>230</v>
      </c>
      <c r="D1033" s="2" t="s">
        <v>232</v>
      </c>
      <c r="E1033" s="64"/>
      <c r="F1033" s="64"/>
      <c r="G1033" s="64"/>
      <c r="H1033" s="64"/>
      <c r="I1033" s="123">
        <v>1198</v>
      </c>
      <c r="J1033" s="68">
        <v>153</v>
      </c>
      <c r="K1033" s="50">
        <f t="shared" si="198"/>
        <v>0.12771285475792987</v>
      </c>
      <c r="L1033" s="68">
        <v>1222</v>
      </c>
      <c r="M1033" s="68">
        <v>24</v>
      </c>
      <c r="N1033" s="111">
        <f t="shared" si="216"/>
        <v>1198</v>
      </c>
      <c r="O1033" s="64">
        <f t="shared" si="210"/>
        <v>1222</v>
      </c>
      <c r="P1033" s="65">
        <f t="shared" si="211"/>
        <v>24</v>
      </c>
      <c r="Q1033" s="66">
        <f>IF(O1033&lt;&gt;0,P1033/O1033,"")</f>
        <v>1.9639934533551555E-2</v>
      </c>
      <c r="R1033" s="64">
        <v>10</v>
      </c>
      <c r="S1033" s="64">
        <f t="shared" si="213"/>
        <v>1208</v>
      </c>
      <c r="T1033" s="67">
        <f t="shared" si="214"/>
        <v>8.3472454090150246E-3</v>
      </c>
    </row>
    <row r="1034" spans="1:20">
      <c r="A1034" s="2" t="s">
        <v>246</v>
      </c>
      <c r="B1034" s="2" t="s">
        <v>528</v>
      </c>
      <c r="C1034" s="2" t="s">
        <v>315</v>
      </c>
      <c r="D1034" s="2" t="s">
        <v>316</v>
      </c>
      <c r="E1034" s="64"/>
      <c r="F1034" s="64"/>
      <c r="G1034" s="64"/>
      <c r="H1034" s="64"/>
      <c r="I1034" s="123"/>
      <c r="J1034" s="68"/>
      <c r="K1034" s="50"/>
      <c r="L1034" s="68">
        <v>2</v>
      </c>
      <c r="M1034" s="68">
        <v>2</v>
      </c>
      <c r="N1034" s="111" t="str">
        <f t="shared" ref="N1034:N1039" si="217">IF(SUM(E1034,I1034)&gt;0,SUM(E1034,I1034),"")</f>
        <v/>
      </c>
      <c r="O1034" s="64">
        <f t="shared" si="210"/>
        <v>2</v>
      </c>
      <c r="P1034" s="65">
        <f t="shared" si="211"/>
        <v>2</v>
      </c>
      <c r="Q1034" s="66">
        <f>IF(O1034&lt;&gt;0,P1034/O1034,"")</f>
        <v>1</v>
      </c>
      <c r="R1034" s="64">
        <v>2</v>
      </c>
      <c r="S1034" s="64">
        <f t="shared" si="213"/>
        <v>2</v>
      </c>
      <c r="T1034" s="67" t="str">
        <f t="shared" si="214"/>
        <v/>
      </c>
    </row>
    <row r="1035" spans="1:20">
      <c r="A1035" s="2" t="s">
        <v>246</v>
      </c>
      <c r="B1035" s="2" t="s">
        <v>528</v>
      </c>
      <c r="C1035" s="2" t="s">
        <v>332</v>
      </c>
      <c r="D1035" s="2" t="s">
        <v>333</v>
      </c>
      <c r="E1035" s="64"/>
      <c r="F1035" s="64"/>
      <c r="G1035" s="64"/>
      <c r="H1035" s="64"/>
      <c r="I1035" s="123">
        <v>1</v>
      </c>
      <c r="J1035" s="68"/>
      <c r="K1035" s="50">
        <f t="shared" si="198"/>
        <v>0</v>
      </c>
      <c r="L1035" s="68">
        <v>1</v>
      </c>
      <c r="M1035" s="68"/>
      <c r="N1035" s="111">
        <f t="shared" si="217"/>
        <v>1</v>
      </c>
      <c r="O1035" s="64">
        <f t="shared" si="210"/>
        <v>1</v>
      </c>
      <c r="P1035" s="65" t="str">
        <f t="shared" si="211"/>
        <v/>
      </c>
      <c r="Q1035" s="66">
        <v>0</v>
      </c>
      <c r="R1035" s="64"/>
      <c r="S1035" s="64">
        <f t="shared" ref="S1035:S1040" si="218">IF(N1035="",IF(R1035&gt;0,SUM(R1035),""),IF(SUM(R1035)&gt;0,SUM(N1035+R1035),N1035))</f>
        <v>1</v>
      </c>
      <c r="T1035" s="67">
        <f t="shared" ref="T1035:T1040" si="219">IF((I1035)&gt;0,R1035/(I1035),"")</f>
        <v>0</v>
      </c>
    </row>
    <row r="1036" spans="1:20">
      <c r="A1036" s="2" t="s">
        <v>246</v>
      </c>
      <c r="B1036" s="20" t="s">
        <v>343</v>
      </c>
      <c r="C1036" s="2" t="s">
        <v>343</v>
      </c>
      <c r="D1036" s="2" t="s">
        <v>344</v>
      </c>
      <c r="E1036" s="64"/>
      <c r="F1036" s="64"/>
      <c r="G1036" s="64"/>
      <c r="H1036" s="64"/>
      <c r="I1036" s="123">
        <v>7645</v>
      </c>
      <c r="J1036" s="68">
        <v>2544</v>
      </c>
      <c r="K1036" s="50">
        <f t="shared" ref="K1036:K1099" si="220">J1036/I1036</f>
        <v>0.33276651406147811</v>
      </c>
      <c r="L1036" s="68">
        <v>7943</v>
      </c>
      <c r="M1036" s="68">
        <v>298</v>
      </c>
      <c r="N1036" s="111">
        <f t="shared" si="217"/>
        <v>7645</v>
      </c>
      <c r="O1036" s="64">
        <f t="shared" si="210"/>
        <v>7943</v>
      </c>
      <c r="P1036" s="65">
        <f t="shared" si="211"/>
        <v>298</v>
      </c>
      <c r="Q1036" s="66">
        <f>IF(O1036&lt;&gt;0,P1036/O1036,"")</f>
        <v>3.7517310839733101E-2</v>
      </c>
      <c r="R1036" s="64">
        <v>207</v>
      </c>
      <c r="S1036" s="64">
        <f t="shared" si="218"/>
        <v>7852</v>
      </c>
      <c r="T1036" s="67">
        <f t="shared" si="219"/>
        <v>2.7076520601700457E-2</v>
      </c>
    </row>
    <row r="1037" spans="1:20">
      <c r="A1037" s="2" t="s">
        <v>246</v>
      </c>
      <c r="B1037" s="20" t="s">
        <v>343</v>
      </c>
      <c r="C1037" s="2" t="s">
        <v>343</v>
      </c>
      <c r="D1037" s="2" t="s">
        <v>345</v>
      </c>
      <c r="E1037" s="64"/>
      <c r="F1037" s="64"/>
      <c r="G1037" s="64"/>
      <c r="H1037" s="64"/>
      <c r="I1037" s="123">
        <v>16085</v>
      </c>
      <c r="J1037" s="68">
        <v>5252</v>
      </c>
      <c r="K1037" s="50">
        <f t="shared" si="220"/>
        <v>0.32651538700652782</v>
      </c>
      <c r="L1037" s="68">
        <v>16516</v>
      </c>
      <c r="M1037" s="68">
        <v>431</v>
      </c>
      <c r="N1037" s="111">
        <f t="shared" si="217"/>
        <v>16085</v>
      </c>
      <c r="O1037" s="64">
        <f t="shared" si="210"/>
        <v>16516</v>
      </c>
      <c r="P1037" s="65">
        <f t="shared" si="211"/>
        <v>431</v>
      </c>
      <c r="Q1037" s="66">
        <f>IF(O1037&lt;&gt;0,P1037/O1037,"")</f>
        <v>2.6095906999273433E-2</v>
      </c>
      <c r="R1037" s="64">
        <v>357</v>
      </c>
      <c r="S1037" s="64">
        <f t="shared" si="218"/>
        <v>16442</v>
      </c>
      <c r="T1037" s="67">
        <f t="shared" si="219"/>
        <v>2.2194591234069007E-2</v>
      </c>
    </row>
    <row r="1038" spans="1:20">
      <c r="A1038" s="2" t="s">
        <v>246</v>
      </c>
      <c r="B1038" s="20" t="s">
        <v>343</v>
      </c>
      <c r="C1038" s="2" t="s">
        <v>343</v>
      </c>
      <c r="D1038" s="2" t="s">
        <v>348</v>
      </c>
      <c r="E1038" s="64"/>
      <c r="F1038" s="64"/>
      <c r="G1038" s="64"/>
      <c r="H1038" s="64"/>
      <c r="I1038" s="123">
        <v>78178</v>
      </c>
      <c r="J1038" s="68">
        <v>21016</v>
      </c>
      <c r="K1038" s="50">
        <f t="shared" si="220"/>
        <v>0.26882243086290258</v>
      </c>
      <c r="L1038" s="68">
        <v>81107</v>
      </c>
      <c r="M1038" s="68">
        <v>2929</v>
      </c>
      <c r="N1038" s="111">
        <f t="shared" si="217"/>
        <v>78178</v>
      </c>
      <c r="O1038" s="64">
        <f t="shared" si="210"/>
        <v>81107</v>
      </c>
      <c r="P1038" s="65">
        <f t="shared" si="211"/>
        <v>2929</v>
      </c>
      <c r="Q1038" s="66">
        <f>IF(O1038&lt;&gt;0,P1038/O1038,"")</f>
        <v>3.6112789278360681E-2</v>
      </c>
      <c r="R1038" s="64">
        <v>2632</v>
      </c>
      <c r="S1038" s="64">
        <f t="shared" si="218"/>
        <v>80810</v>
      </c>
      <c r="T1038" s="67">
        <f t="shared" si="219"/>
        <v>3.3666760469697354E-2</v>
      </c>
    </row>
    <row r="1039" spans="1:20">
      <c r="A1039" s="2" t="s">
        <v>246</v>
      </c>
      <c r="B1039" s="20" t="s">
        <v>343</v>
      </c>
      <c r="C1039" s="2" t="s">
        <v>343</v>
      </c>
      <c r="D1039" s="2" t="s">
        <v>352</v>
      </c>
      <c r="E1039" s="64"/>
      <c r="F1039" s="64"/>
      <c r="G1039" s="64"/>
      <c r="H1039" s="64"/>
      <c r="I1039" s="123">
        <v>6136</v>
      </c>
      <c r="J1039" s="68">
        <v>2816</v>
      </c>
      <c r="K1039" s="50">
        <f t="shared" si="220"/>
        <v>0.45893089960886568</v>
      </c>
      <c r="L1039" s="68">
        <v>6370</v>
      </c>
      <c r="M1039" s="68">
        <v>234</v>
      </c>
      <c r="N1039" s="111">
        <f t="shared" si="217"/>
        <v>6136</v>
      </c>
      <c r="O1039" s="64">
        <f t="shared" si="210"/>
        <v>6370</v>
      </c>
      <c r="P1039" s="65">
        <f t="shared" si="211"/>
        <v>234</v>
      </c>
      <c r="Q1039" s="66">
        <f>IF(O1039&lt;&gt;0,P1039/O1039,"")</f>
        <v>3.6734693877551024E-2</v>
      </c>
      <c r="R1039" s="64">
        <v>203</v>
      </c>
      <c r="S1039" s="64">
        <f t="shared" si="218"/>
        <v>6339</v>
      </c>
      <c r="T1039" s="67">
        <f t="shared" si="219"/>
        <v>3.3083441981747064E-2</v>
      </c>
    </row>
    <row r="1040" spans="1:20">
      <c r="A1040" s="2" t="s">
        <v>246</v>
      </c>
      <c r="B1040" s="2" t="s">
        <v>528</v>
      </c>
      <c r="C1040" s="2" t="s">
        <v>390</v>
      </c>
      <c r="D1040" s="2" t="s">
        <v>391</v>
      </c>
      <c r="E1040" s="64"/>
      <c r="F1040" s="64"/>
      <c r="G1040" s="64"/>
      <c r="H1040" s="64"/>
      <c r="I1040" s="123">
        <v>1</v>
      </c>
      <c r="J1040" s="68"/>
      <c r="K1040" s="50">
        <f t="shared" si="220"/>
        <v>0</v>
      </c>
      <c r="L1040" s="68">
        <v>1</v>
      </c>
      <c r="M1040" s="68"/>
      <c r="N1040" s="111">
        <f>IF(SUM(E1040,I1040)&gt;0,SUM(E1040,I1040),"")</f>
        <v>1</v>
      </c>
      <c r="O1040" s="64">
        <f t="shared" si="210"/>
        <v>1</v>
      </c>
      <c r="P1040" s="65" t="str">
        <f t="shared" si="211"/>
        <v/>
      </c>
      <c r="Q1040" s="66">
        <v>0</v>
      </c>
      <c r="R1040" s="64"/>
      <c r="S1040" s="64">
        <f t="shared" si="218"/>
        <v>1</v>
      </c>
      <c r="T1040" s="67">
        <f t="shared" si="219"/>
        <v>0</v>
      </c>
    </row>
    <row r="1041" spans="1:20">
      <c r="A1041" s="2" t="s">
        <v>246</v>
      </c>
      <c r="B1041" s="2" t="s">
        <v>526</v>
      </c>
      <c r="C1041" s="2" t="s">
        <v>415</v>
      </c>
      <c r="D1041" s="2" t="s">
        <v>416</v>
      </c>
      <c r="E1041" s="64"/>
      <c r="F1041" s="64"/>
      <c r="G1041" s="64"/>
      <c r="H1041" s="64"/>
      <c r="I1041" s="123">
        <v>1784</v>
      </c>
      <c r="J1041" s="68">
        <v>314</v>
      </c>
      <c r="K1041" s="50">
        <f t="shared" si="220"/>
        <v>0.17600896860986548</v>
      </c>
      <c r="L1041" s="68">
        <v>1915</v>
      </c>
      <c r="M1041" s="68">
        <v>131</v>
      </c>
      <c r="N1041" s="111">
        <f>IF(SUM(E1041,I1041)&gt;0,SUM(E1041,I1041),"")</f>
        <v>1784</v>
      </c>
      <c r="O1041" s="64">
        <f t="shared" si="210"/>
        <v>1915</v>
      </c>
      <c r="P1041" s="65">
        <f t="shared" si="211"/>
        <v>131</v>
      </c>
      <c r="Q1041" s="66">
        <f>IF(O1041&lt;&gt;0,P1041/O1041,"")</f>
        <v>6.8407310704960839E-2</v>
      </c>
      <c r="R1041" s="64">
        <v>30</v>
      </c>
      <c r="S1041" s="64">
        <f>IF(N1041="",IF(R1041&gt;0,SUM(R1041),""),IF(SUM(R1041)&gt;0,SUM(N1041+R1041),N1041))</f>
        <v>1814</v>
      </c>
      <c r="T1041" s="67">
        <f>IF((I1041)&gt;0,R1041/(I1041),"")</f>
        <v>1.6816143497757848E-2</v>
      </c>
    </row>
    <row r="1042" spans="1:20">
      <c r="A1042" s="2" t="s">
        <v>246</v>
      </c>
      <c r="B1042" s="2" t="s">
        <v>531</v>
      </c>
      <c r="C1042" s="2" t="s">
        <v>424</v>
      </c>
      <c r="D1042" s="2" t="s">
        <v>427</v>
      </c>
      <c r="E1042" s="64"/>
      <c r="F1042" s="64"/>
      <c r="G1042" s="64"/>
      <c r="H1042" s="64"/>
      <c r="I1042" s="123">
        <v>10598</v>
      </c>
      <c r="J1042" s="68">
        <v>2357</v>
      </c>
      <c r="K1042" s="50">
        <f t="shared" si="220"/>
        <v>0.22240045291564445</v>
      </c>
      <c r="L1042" s="68">
        <v>11878</v>
      </c>
      <c r="M1042" s="68">
        <v>1280</v>
      </c>
      <c r="N1042" s="111">
        <f>IF(SUM(E1042,I1042)&gt;0,SUM(E1042,I1042),"")</f>
        <v>10598</v>
      </c>
      <c r="O1042" s="64">
        <f t="shared" si="210"/>
        <v>11878</v>
      </c>
      <c r="P1042" s="65">
        <f t="shared" si="211"/>
        <v>1280</v>
      </c>
      <c r="Q1042" s="66">
        <f>IF(O1042&lt;&gt;0,P1042/O1042,"")</f>
        <v>0.10776224953695908</v>
      </c>
      <c r="R1042" s="64">
        <v>1057</v>
      </c>
      <c r="S1042" s="64">
        <f>IF(N1042="",IF(R1042&gt;0,SUM(R1042),""),IF(SUM(R1042)&gt;0,SUM(N1042+R1042),N1042))</f>
        <v>11655</v>
      </c>
      <c r="T1042" s="67">
        <f>IF((I1042)&gt;0,R1042/(I1042),"")</f>
        <v>9.9735799207397627E-2</v>
      </c>
    </row>
    <row r="1043" spans="1:20">
      <c r="A1043" s="2" t="s">
        <v>246</v>
      </c>
      <c r="B1043" s="2" t="s">
        <v>528</v>
      </c>
      <c r="C1043" s="2" t="s">
        <v>436</v>
      </c>
      <c r="D1043" s="2" t="s">
        <v>438</v>
      </c>
      <c r="E1043" s="64"/>
      <c r="F1043" s="64"/>
      <c r="G1043" s="64"/>
      <c r="H1043" s="64"/>
      <c r="I1043" s="123">
        <v>336</v>
      </c>
      <c r="J1043" s="68">
        <v>113</v>
      </c>
      <c r="K1043" s="50">
        <f t="shared" si="220"/>
        <v>0.33630952380952384</v>
      </c>
      <c r="L1043" s="68">
        <v>373</v>
      </c>
      <c r="M1043" s="68">
        <v>37</v>
      </c>
      <c r="N1043" s="111">
        <f t="shared" ref="N1043:N1051" si="221">IF(SUM(E1043,I1043)&gt;0,SUM(E1043,I1043),"")</f>
        <v>336</v>
      </c>
      <c r="O1043" s="64">
        <f t="shared" si="210"/>
        <v>373</v>
      </c>
      <c r="P1043" s="65">
        <f t="shared" si="211"/>
        <v>37</v>
      </c>
      <c r="Q1043" s="66">
        <f>IF(O1043&lt;&gt;0,P1043/O1043,"")</f>
        <v>9.9195710455764072E-2</v>
      </c>
      <c r="R1043" s="64">
        <v>28</v>
      </c>
      <c r="S1043" s="64">
        <f>IF(N1043="",IF(R1043&gt;0,SUM(R1043),""),IF(SUM(R1043)&gt;0,SUM(N1043+R1043),N1043))</f>
        <v>364</v>
      </c>
      <c r="T1043" s="67">
        <f>IF((I1043)&gt;0,R1043/(I1043),"")</f>
        <v>8.3333333333333329E-2</v>
      </c>
    </row>
    <row r="1044" spans="1:20">
      <c r="A1044" s="2" t="s">
        <v>246</v>
      </c>
      <c r="B1044" s="2" t="s">
        <v>535</v>
      </c>
      <c r="C1044" s="2" t="s">
        <v>442</v>
      </c>
      <c r="D1044" s="2" t="s">
        <v>454</v>
      </c>
      <c r="E1044" s="64"/>
      <c r="F1044" s="64"/>
      <c r="G1044" s="64"/>
      <c r="H1044" s="64"/>
      <c r="I1044" s="123">
        <v>113</v>
      </c>
      <c r="J1044" s="68">
        <v>33</v>
      </c>
      <c r="K1044" s="50">
        <f t="shared" si="220"/>
        <v>0.29203539823008851</v>
      </c>
      <c r="L1044" s="68">
        <v>120</v>
      </c>
      <c r="M1044" s="68">
        <v>7</v>
      </c>
      <c r="N1044" s="111">
        <f t="shared" si="221"/>
        <v>113</v>
      </c>
      <c r="O1044" s="64">
        <f t="shared" si="210"/>
        <v>120</v>
      </c>
      <c r="P1044" s="65">
        <f t="shared" si="211"/>
        <v>7</v>
      </c>
      <c r="Q1044" s="66">
        <f>IF(O1044&lt;&gt;0,P1044/O1044,"")</f>
        <v>5.8333333333333334E-2</v>
      </c>
      <c r="R1044" s="64">
        <v>7</v>
      </c>
      <c r="S1044" s="64">
        <f>IF(N1044="",IF(R1044&gt;0,SUM(R1044),""),IF(SUM(R1044)&gt;0,SUM(N1044+R1044),N1044))</f>
        <v>120</v>
      </c>
      <c r="T1044" s="67">
        <f>IF((I1044)&gt;0,R1044/(I1044),"")</f>
        <v>6.1946902654867256E-2</v>
      </c>
    </row>
    <row r="1045" spans="1:20">
      <c r="A1045" s="2" t="s">
        <v>246</v>
      </c>
      <c r="B1045" s="2" t="s">
        <v>536</v>
      </c>
      <c r="C1045" s="2" t="s">
        <v>455</v>
      </c>
      <c r="D1045" s="2" t="s">
        <v>456</v>
      </c>
      <c r="E1045" s="64"/>
      <c r="F1045" s="64"/>
      <c r="G1045" s="64"/>
      <c r="H1045" s="64"/>
      <c r="I1045" s="123">
        <v>1566</v>
      </c>
      <c r="J1045" s="68">
        <v>430</v>
      </c>
      <c r="K1045" s="50">
        <f t="shared" si="220"/>
        <v>0.27458492975734355</v>
      </c>
      <c r="L1045" s="68">
        <v>1844</v>
      </c>
      <c r="M1045" s="68">
        <v>278</v>
      </c>
      <c r="N1045" s="111">
        <f t="shared" si="221"/>
        <v>1566</v>
      </c>
      <c r="O1045" s="64">
        <f t="shared" si="210"/>
        <v>1844</v>
      </c>
      <c r="P1045" s="65">
        <f t="shared" si="211"/>
        <v>278</v>
      </c>
      <c r="Q1045" s="66">
        <f>IF(O1045&lt;&gt;0,P1045/O1045,"")</f>
        <v>0.15075921908893708</v>
      </c>
      <c r="R1045" s="64">
        <v>78</v>
      </c>
      <c r="S1045" s="64">
        <f>IF(N1045="",IF(R1045&gt;0,SUM(R1045),""),IF(SUM(R1045)&gt;0,SUM(N1045+R1045),N1045))</f>
        <v>1644</v>
      </c>
      <c r="T1045" s="67">
        <f>IF((I1045)&gt;0,R1045/(I1045),"")</f>
        <v>4.9808429118773943E-2</v>
      </c>
    </row>
    <row r="1046" spans="1:20">
      <c r="A1046" s="38" t="s">
        <v>478</v>
      </c>
      <c r="B1046" s="2" t="s">
        <v>527</v>
      </c>
      <c r="C1046" s="2" t="s">
        <v>17</v>
      </c>
      <c r="D1046" s="2" t="s">
        <v>19</v>
      </c>
      <c r="E1046" s="64"/>
      <c r="F1046" s="64"/>
      <c r="G1046" s="64"/>
      <c r="H1046" s="64"/>
      <c r="I1046" s="123">
        <v>680</v>
      </c>
      <c r="J1046" s="68">
        <v>307</v>
      </c>
      <c r="K1046" s="50">
        <f t="shared" si="220"/>
        <v>0.45147058823529412</v>
      </c>
      <c r="L1046" s="68">
        <v>820</v>
      </c>
      <c r="M1046" s="68">
        <v>140</v>
      </c>
      <c r="N1046" s="111">
        <f t="shared" si="221"/>
        <v>680</v>
      </c>
      <c r="O1046" s="64">
        <f t="shared" si="210"/>
        <v>820</v>
      </c>
      <c r="P1046" s="65">
        <f t="shared" si="211"/>
        <v>140</v>
      </c>
      <c r="Q1046" s="66">
        <f t="shared" ref="Q1046:Q1062" si="222">IF(O1046&lt;&gt;0,P1046/O1046,"")</f>
        <v>0.17073170731707318</v>
      </c>
      <c r="R1046" s="64">
        <v>74</v>
      </c>
      <c r="S1046" s="64">
        <f t="shared" ref="S1046:S1060" si="223">IF(N1046="",IF(R1046&gt;0,SUM(R1046),""),IF(SUM(R1046)&gt;0,SUM(N1046+R1046),N1046))</f>
        <v>754</v>
      </c>
      <c r="T1046" s="67">
        <f t="shared" ref="T1046:T1060" si="224">IF((I1046)&gt;0,R1046/(I1046),"")</f>
        <v>0.10882352941176471</v>
      </c>
    </row>
    <row r="1047" spans="1:20">
      <c r="A1047" s="3" t="s">
        <v>478</v>
      </c>
      <c r="B1047" s="2" t="s">
        <v>528</v>
      </c>
      <c r="C1047" s="2" t="s">
        <v>21</v>
      </c>
      <c r="D1047" s="2" t="s">
        <v>22</v>
      </c>
      <c r="E1047" s="64"/>
      <c r="F1047" s="64"/>
      <c r="G1047" s="64"/>
      <c r="H1047" s="64"/>
      <c r="I1047" s="123">
        <v>4</v>
      </c>
      <c r="J1047" s="68"/>
      <c r="K1047" s="50">
        <f t="shared" si="220"/>
        <v>0</v>
      </c>
      <c r="L1047" s="68">
        <v>6</v>
      </c>
      <c r="M1047" s="68">
        <v>2</v>
      </c>
      <c r="N1047" s="111">
        <f t="shared" si="221"/>
        <v>4</v>
      </c>
      <c r="O1047" s="64">
        <f t="shared" si="210"/>
        <v>6</v>
      </c>
      <c r="P1047" s="65">
        <f t="shared" si="211"/>
        <v>2</v>
      </c>
      <c r="Q1047" s="66">
        <f t="shared" si="222"/>
        <v>0.33333333333333331</v>
      </c>
      <c r="R1047" s="64"/>
      <c r="S1047" s="64">
        <f t="shared" si="223"/>
        <v>4</v>
      </c>
      <c r="T1047" s="67">
        <f t="shared" si="224"/>
        <v>0</v>
      </c>
    </row>
    <row r="1048" spans="1:20">
      <c r="A1048" s="3" t="s">
        <v>478</v>
      </c>
      <c r="B1048" s="2" t="s">
        <v>529</v>
      </c>
      <c r="C1048" s="2" t="s">
        <v>23</v>
      </c>
      <c r="D1048" s="2" t="s">
        <v>24</v>
      </c>
      <c r="E1048" s="64"/>
      <c r="F1048" s="64"/>
      <c r="G1048" s="64"/>
      <c r="H1048" s="64"/>
      <c r="I1048" s="123">
        <v>2965</v>
      </c>
      <c r="J1048" s="68">
        <v>442</v>
      </c>
      <c r="K1048" s="50">
        <f t="shared" si="220"/>
        <v>0.14907251264755481</v>
      </c>
      <c r="L1048" s="68">
        <v>3032</v>
      </c>
      <c r="M1048" s="68">
        <v>67</v>
      </c>
      <c r="N1048" s="111">
        <f t="shared" si="221"/>
        <v>2965</v>
      </c>
      <c r="O1048" s="64">
        <f t="shared" si="210"/>
        <v>3032</v>
      </c>
      <c r="P1048" s="65">
        <f t="shared" si="211"/>
        <v>67</v>
      </c>
      <c r="Q1048" s="66">
        <f t="shared" si="222"/>
        <v>2.2097625329815303E-2</v>
      </c>
      <c r="R1048" s="64">
        <v>9</v>
      </c>
      <c r="S1048" s="64">
        <f t="shared" si="223"/>
        <v>2974</v>
      </c>
      <c r="T1048" s="67">
        <f t="shared" si="224"/>
        <v>3.0354131534569982E-3</v>
      </c>
    </row>
    <row r="1049" spans="1:20">
      <c r="A1049" s="3" t="s">
        <v>478</v>
      </c>
      <c r="B1049" s="2" t="s">
        <v>529</v>
      </c>
      <c r="C1049" s="2" t="s">
        <v>23</v>
      </c>
      <c r="D1049" s="2" t="s">
        <v>25</v>
      </c>
      <c r="E1049" s="64"/>
      <c r="F1049" s="64"/>
      <c r="G1049" s="64"/>
      <c r="H1049" s="64"/>
      <c r="I1049" s="123">
        <v>34773</v>
      </c>
      <c r="J1049" s="68">
        <v>20493</v>
      </c>
      <c r="K1049" s="50">
        <f t="shared" si="220"/>
        <v>0.58933655422310416</v>
      </c>
      <c r="L1049" s="68">
        <v>38519</v>
      </c>
      <c r="M1049" s="68">
        <v>3746</v>
      </c>
      <c r="N1049" s="111">
        <f t="shared" si="221"/>
        <v>34773</v>
      </c>
      <c r="O1049" s="64">
        <f t="shared" si="210"/>
        <v>38519</v>
      </c>
      <c r="P1049" s="65">
        <f t="shared" si="211"/>
        <v>3746</v>
      </c>
      <c r="Q1049" s="66">
        <f t="shared" si="222"/>
        <v>9.7250707443080037E-2</v>
      </c>
      <c r="R1049" s="64">
        <v>6</v>
      </c>
      <c r="S1049" s="64">
        <f t="shared" si="223"/>
        <v>34779</v>
      </c>
      <c r="T1049" s="67">
        <f t="shared" si="224"/>
        <v>1.725476662928134E-4</v>
      </c>
    </row>
    <row r="1050" spans="1:20">
      <c r="A1050" s="3" t="s">
        <v>478</v>
      </c>
      <c r="B1050" s="2" t="s">
        <v>530</v>
      </c>
      <c r="C1050" s="2" t="s">
        <v>26</v>
      </c>
      <c r="D1050" s="2" t="s">
        <v>28</v>
      </c>
      <c r="E1050" s="64"/>
      <c r="F1050" s="64"/>
      <c r="G1050" s="64"/>
      <c r="H1050" s="64"/>
      <c r="I1050" s="123">
        <v>10</v>
      </c>
      <c r="J1050" s="68">
        <v>2</v>
      </c>
      <c r="K1050" s="50">
        <f t="shared" si="220"/>
        <v>0.2</v>
      </c>
      <c r="L1050" s="68">
        <v>20</v>
      </c>
      <c r="M1050" s="68">
        <v>10</v>
      </c>
      <c r="N1050" s="111">
        <f t="shared" si="221"/>
        <v>10</v>
      </c>
      <c r="O1050" s="64">
        <f t="shared" si="210"/>
        <v>20</v>
      </c>
      <c r="P1050" s="65">
        <f t="shared" si="211"/>
        <v>10</v>
      </c>
      <c r="Q1050" s="66">
        <f t="shared" si="222"/>
        <v>0.5</v>
      </c>
      <c r="R1050" s="64"/>
      <c r="S1050" s="64">
        <f t="shared" si="223"/>
        <v>10</v>
      </c>
      <c r="T1050" s="67">
        <f t="shared" si="224"/>
        <v>0</v>
      </c>
    </row>
    <row r="1051" spans="1:20">
      <c r="A1051" s="3" t="s">
        <v>478</v>
      </c>
      <c r="B1051" s="2" t="s">
        <v>532</v>
      </c>
      <c r="C1051" s="2" t="s">
        <v>34</v>
      </c>
      <c r="D1051" s="2" t="s">
        <v>36</v>
      </c>
      <c r="E1051" s="64"/>
      <c r="F1051" s="64"/>
      <c r="G1051" s="64"/>
      <c r="H1051" s="64"/>
      <c r="I1051" s="123">
        <v>7</v>
      </c>
      <c r="J1051" s="68">
        <v>4</v>
      </c>
      <c r="K1051" s="50">
        <f t="shared" si="220"/>
        <v>0.5714285714285714</v>
      </c>
      <c r="L1051" s="68">
        <v>7</v>
      </c>
      <c r="M1051" s="68"/>
      <c r="N1051" s="111">
        <f t="shared" si="221"/>
        <v>7</v>
      </c>
      <c r="O1051" s="64">
        <f t="shared" si="210"/>
        <v>7</v>
      </c>
      <c r="P1051" s="65" t="str">
        <f t="shared" si="211"/>
        <v/>
      </c>
      <c r="Q1051" s="66">
        <v>0</v>
      </c>
      <c r="R1051" s="64"/>
      <c r="S1051" s="64">
        <f t="shared" si="223"/>
        <v>7</v>
      </c>
      <c r="T1051" s="67">
        <f t="shared" si="224"/>
        <v>0</v>
      </c>
    </row>
    <row r="1052" spans="1:20">
      <c r="A1052" s="3" t="s">
        <v>478</v>
      </c>
      <c r="B1052" s="2" t="s">
        <v>532</v>
      </c>
      <c r="C1052" s="2" t="s">
        <v>34</v>
      </c>
      <c r="D1052" s="2" t="s">
        <v>39</v>
      </c>
      <c r="E1052" s="64"/>
      <c r="F1052" s="64"/>
      <c r="G1052" s="64"/>
      <c r="H1052" s="64"/>
      <c r="I1052" s="123">
        <v>104</v>
      </c>
      <c r="J1052" s="68">
        <v>37</v>
      </c>
      <c r="K1052" s="50">
        <f t="shared" si="220"/>
        <v>0.35576923076923078</v>
      </c>
      <c r="L1052" s="68">
        <v>109</v>
      </c>
      <c r="M1052" s="68">
        <v>5</v>
      </c>
      <c r="N1052" s="111">
        <f t="shared" ref="N1052:N1070" si="225">IF(SUM(E1052,I1052)&gt;0,SUM(E1052,I1052),"")</f>
        <v>104</v>
      </c>
      <c r="O1052" s="64">
        <f t="shared" si="210"/>
        <v>109</v>
      </c>
      <c r="P1052" s="65">
        <f t="shared" si="211"/>
        <v>5</v>
      </c>
      <c r="Q1052" s="66">
        <f t="shared" si="222"/>
        <v>4.5871559633027525E-2</v>
      </c>
      <c r="R1052" s="64"/>
      <c r="S1052" s="64">
        <f t="shared" si="223"/>
        <v>104</v>
      </c>
      <c r="T1052" s="67">
        <f t="shared" si="224"/>
        <v>0</v>
      </c>
    </row>
    <row r="1053" spans="1:20">
      <c r="A1053" s="3" t="s">
        <v>478</v>
      </c>
      <c r="B1053" s="2" t="s">
        <v>528</v>
      </c>
      <c r="C1053" s="2" t="s">
        <v>40</v>
      </c>
      <c r="D1053" s="2" t="s">
        <v>41</v>
      </c>
      <c r="E1053" s="64"/>
      <c r="F1053" s="64"/>
      <c r="G1053" s="64"/>
      <c r="H1053" s="64"/>
      <c r="I1053" s="123">
        <v>2</v>
      </c>
      <c r="J1053" s="68">
        <v>2</v>
      </c>
      <c r="K1053" s="50">
        <f t="shared" si="220"/>
        <v>1</v>
      </c>
      <c r="L1053" s="68">
        <v>2</v>
      </c>
      <c r="M1053" s="68"/>
      <c r="N1053" s="111">
        <f t="shared" si="225"/>
        <v>2</v>
      </c>
      <c r="O1053" s="64">
        <f t="shared" si="210"/>
        <v>2</v>
      </c>
      <c r="P1053" s="65" t="str">
        <f t="shared" si="211"/>
        <v/>
      </c>
      <c r="Q1053" s="66">
        <v>0</v>
      </c>
      <c r="R1053" s="64"/>
      <c r="S1053" s="64">
        <f t="shared" si="223"/>
        <v>2</v>
      </c>
      <c r="T1053" s="67">
        <f t="shared" si="224"/>
        <v>0</v>
      </c>
    </row>
    <row r="1054" spans="1:20">
      <c r="A1054" s="3" t="s">
        <v>478</v>
      </c>
      <c r="B1054" s="2" t="s">
        <v>528</v>
      </c>
      <c r="C1054" s="2" t="s">
        <v>53</v>
      </c>
      <c r="D1054" s="2" t="s">
        <v>54</v>
      </c>
      <c r="E1054" s="64"/>
      <c r="F1054" s="64"/>
      <c r="G1054" s="64"/>
      <c r="H1054" s="64"/>
      <c r="I1054" s="123"/>
      <c r="J1054" s="68"/>
      <c r="K1054" s="50"/>
      <c r="L1054" s="68">
        <v>3</v>
      </c>
      <c r="M1054" s="68">
        <v>3</v>
      </c>
      <c r="N1054" s="111" t="str">
        <f t="shared" si="225"/>
        <v/>
      </c>
      <c r="O1054" s="64">
        <f t="shared" si="210"/>
        <v>3</v>
      </c>
      <c r="P1054" s="65">
        <f t="shared" si="211"/>
        <v>3</v>
      </c>
      <c r="Q1054" s="66">
        <f t="shared" si="222"/>
        <v>1</v>
      </c>
      <c r="R1054" s="64"/>
      <c r="S1054" s="64" t="str">
        <f t="shared" si="223"/>
        <v/>
      </c>
      <c r="T1054" s="67" t="str">
        <f t="shared" si="224"/>
        <v/>
      </c>
    </row>
    <row r="1055" spans="1:20">
      <c r="A1055" s="3" t="s">
        <v>478</v>
      </c>
      <c r="B1055" s="2" t="s">
        <v>530</v>
      </c>
      <c r="C1055" s="2" t="s">
        <v>64</v>
      </c>
      <c r="D1055" s="2" t="s">
        <v>65</v>
      </c>
      <c r="E1055" s="64"/>
      <c r="F1055" s="64"/>
      <c r="G1055" s="64"/>
      <c r="H1055" s="64"/>
      <c r="I1055" s="123">
        <v>13</v>
      </c>
      <c r="J1055" s="68">
        <v>8</v>
      </c>
      <c r="K1055" s="50">
        <f t="shared" si="220"/>
        <v>0.61538461538461542</v>
      </c>
      <c r="L1055" s="68">
        <v>14</v>
      </c>
      <c r="M1055" s="68">
        <v>1</v>
      </c>
      <c r="N1055" s="111">
        <f t="shared" si="225"/>
        <v>13</v>
      </c>
      <c r="O1055" s="64">
        <f t="shared" si="210"/>
        <v>14</v>
      </c>
      <c r="P1055" s="65">
        <f t="shared" si="211"/>
        <v>1</v>
      </c>
      <c r="Q1055" s="66">
        <f t="shared" si="222"/>
        <v>7.1428571428571425E-2</v>
      </c>
      <c r="R1055" s="64"/>
      <c r="S1055" s="64">
        <f t="shared" si="223"/>
        <v>13</v>
      </c>
      <c r="T1055" s="67">
        <f t="shared" si="224"/>
        <v>0</v>
      </c>
    </row>
    <row r="1056" spans="1:20">
      <c r="A1056" s="3" t="s">
        <v>478</v>
      </c>
      <c r="B1056" s="2" t="s">
        <v>530</v>
      </c>
      <c r="C1056" s="2" t="s">
        <v>64</v>
      </c>
      <c r="D1056" s="2" t="s">
        <v>66</v>
      </c>
      <c r="E1056" s="64"/>
      <c r="F1056" s="64"/>
      <c r="G1056" s="64"/>
      <c r="H1056" s="64"/>
      <c r="I1056" s="123">
        <v>52</v>
      </c>
      <c r="J1056" s="68">
        <v>9</v>
      </c>
      <c r="K1056" s="50">
        <f t="shared" si="220"/>
        <v>0.17307692307692307</v>
      </c>
      <c r="L1056" s="68">
        <v>57</v>
      </c>
      <c r="M1056" s="68">
        <v>5</v>
      </c>
      <c r="N1056" s="111">
        <f t="shared" si="225"/>
        <v>52</v>
      </c>
      <c r="O1056" s="64">
        <f t="shared" si="210"/>
        <v>57</v>
      </c>
      <c r="P1056" s="65">
        <f t="shared" si="211"/>
        <v>5</v>
      </c>
      <c r="Q1056" s="66">
        <f t="shared" si="222"/>
        <v>8.771929824561403E-2</v>
      </c>
      <c r="R1056" s="64"/>
      <c r="S1056" s="64">
        <f t="shared" si="223"/>
        <v>52</v>
      </c>
      <c r="T1056" s="67">
        <f t="shared" si="224"/>
        <v>0</v>
      </c>
    </row>
    <row r="1057" spans="1:20">
      <c r="A1057" s="3" t="s">
        <v>478</v>
      </c>
      <c r="B1057" s="2" t="s">
        <v>530</v>
      </c>
      <c r="C1057" s="2" t="s">
        <v>64</v>
      </c>
      <c r="D1057" s="2" t="s">
        <v>70</v>
      </c>
      <c r="E1057" s="64"/>
      <c r="F1057" s="64"/>
      <c r="G1057" s="64"/>
      <c r="H1057" s="64"/>
      <c r="I1057" s="123">
        <v>52</v>
      </c>
      <c r="J1057" s="68">
        <v>7</v>
      </c>
      <c r="K1057" s="50">
        <f t="shared" si="220"/>
        <v>0.13461538461538461</v>
      </c>
      <c r="L1057" s="68">
        <v>64</v>
      </c>
      <c r="M1057" s="68">
        <v>12</v>
      </c>
      <c r="N1057" s="111">
        <f t="shared" si="225"/>
        <v>52</v>
      </c>
      <c r="O1057" s="64">
        <f t="shared" si="210"/>
        <v>64</v>
      </c>
      <c r="P1057" s="65">
        <f t="shared" si="211"/>
        <v>12</v>
      </c>
      <c r="Q1057" s="66">
        <f t="shared" si="222"/>
        <v>0.1875</v>
      </c>
      <c r="R1057" s="64"/>
      <c r="S1057" s="64">
        <f t="shared" si="223"/>
        <v>52</v>
      </c>
      <c r="T1057" s="67">
        <f t="shared" si="224"/>
        <v>0</v>
      </c>
    </row>
    <row r="1058" spans="1:20">
      <c r="A1058" s="3" t="s">
        <v>478</v>
      </c>
      <c r="B1058" s="2" t="s">
        <v>530</v>
      </c>
      <c r="C1058" s="2" t="s">
        <v>64</v>
      </c>
      <c r="D1058" s="2" t="s">
        <v>71</v>
      </c>
      <c r="E1058" s="64">
        <v>4</v>
      </c>
      <c r="F1058" s="64"/>
      <c r="G1058" s="64">
        <v>4</v>
      </c>
      <c r="H1058" s="64"/>
      <c r="I1058" s="123">
        <v>108</v>
      </c>
      <c r="J1058" s="68">
        <v>6</v>
      </c>
      <c r="K1058" s="50">
        <f t="shared" si="220"/>
        <v>5.5555555555555552E-2</v>
      </c>
      <c r="L1058" s="68">
        <v>117</v>
      </c>
      <c r="M1058" s="68">
        <v>9</v>
      </c>
      <c r="N1058" s="111">
        <f t="shared" si="225"/>
        <v>112</v>
      </c>
      <c r="O1058" s="64">
        <f t="shared" si="210"/>
        <v>121</v>
      </c>
      <c r="P1058" s="65">
        <f t="shared" si="211"/>
        <v>9</v>
      </c>
      <c r="Q1058" s="66">
        <f t="shared" si="222"/>
        <v>7.43801652892562E-2</v>
      </c>
      <c r="R1058" s="64"/>
      <c r="S1058" s="64">
        <f t="shared" si="223"/>
        <v>112</v>
      </c>
      <c r="T1058" s="67">
        <f t="shared" si="224"/>
        <v>0</v>
      </c>
    </row>
    <row r="1059" spans="1:20">
      <c r="A1059" s="3" t="s">
        <v>478</v>
      </c>
      <c r="B1059" s="2" t="s">
        <v>530</v>
      </c>
      <c r="C1059" s="2" t="s">
        <v>64</v>
      </c>
      <c r="D1059" s="2" t="s">
        <v>72</v>
      </c>
      <c r="E1059" s="64"/>
      <c r="F1059" s="64"/>
      <c r="G1059" s="64"/>
      <c r="H1059" s="64"/>
      <c r="I1059" s="123">
        <v>40</v>
      </c>
      <c r="J1059" s="68">
        <v>1</v>
      </c>
      <c r="K1059" s="50">
        <f t="shared" si="220"/>
        <v>2.5000000000000001E-2</v>
      </c>
      <c r="L1059" s="68">
        <v>49</v>
      </c>
      <c r="M1059" s="68">
        <v>9</v>
      </c>
      <c r="N1059" s="111">
        <f t="shared" si="225"/>
        <v>40</v>
      </c>
      <c r="O1059" s="64">
        <f t="shared" si="210"/>
        <v>49</v>
      </c>
      <c r="P1059" s="65">
        <f t="shared" si="211"/>
        <v>9</v>
      </c>
      <c r="Q1059" s="66">
        <f t="shared" si="222"/>
        <v>0.18367346938775511</v>
      </c>
      <c r="R1059" s="64"/>
      <c r="S1059" s="64">
        <f t="shared" si="223"/>
        <v>40</v>
      </c>
      <c r="T1059" s="67">
        <f t="shared" si="224"/>
        <v>0</v>
      </c>
    </row>
    <row r="1060" spans="1:20">
      <c r="A1060" s="3" t="s">
        <v>478</v>
      </c>
      <c r="B1060" s="2" t="s">
        <v>528</v>
      </c>
      <c r="C1060" s="2" t="s">
        <v>75</v>
      </c>
      <c r="D1060" s="2" t="s">
        <v>77</v>
      </c>
      <c r="E1060" s="64"/>
      <c r="F1060" s="64"/>
      <c r="G1060" s="64"/>
      <c r="H1060" s="64"/>
      <c r="I1060" s="123">
        <v>46</v>
      </c>
      <c r="J1060" s="68">
        <v>1</v>
      </c>
      <c r="K1060" s="50">
        <f t="shared" si="220"/>
        <v>2.1739130434782608E-2</v>
      </c>
      <c r="L1060" s="68">
        <v>47</v>
      </c>
      <c r="M1060" s="68">
        <v>1</v>
      </c>
      <c r="N1060" s="111">
        <f t="shared" si="225"/>
        <v>46</v>
      </c>
      <c r="O1060" s="64">
        <f t="shared" si="210"/>
        <v>47</v>
      </c>
      <c r="P1060" s="65">
        <f t="shared" si="211"/>
        <v>1</v>
      </c>
      <c r="Q1060" s="66">
        <f t="shared" si="222"/>
        <v>2.1276595744680851E-2</v>
      </c>
      <c r="R1060" s="64"/>
      <c r="S1060" s="64">
        <f t="shared" si="223"/>
        <v>46</v>
      </c>
      <c r="T1060" s="67">
        <f t="shared" si="224"/>
        <v>0</v>
      </c>
    </row>
    <row r="1061" spans="1:20">
      <c r="A1061" s="3" t="s">
        <v>478</v>
      </c>
      <c r="B1061" s="2" t="s">
        <v>535</v>
      </c>
      <c r="C1061" s="2" t="s">
        <v>87</v>
      </c>
      <c r="D1061" s="2" t="s">
        <v>88</v>
      </c>
      <c r="E1061" s="64"/>
      <c r="F1061" s="64"/>
      <c r="G1061" s="64"/>
      <c r="H1061" s="64"/>
      <c r="I1061" s="123">
        <v>13</v>
      </c>
      <c r="J1061" s="68">
        <v>2</v>
      </c>
      <c r="K1061" s="50">
        <f t="shared" si="220"/>
        <v>0.15384615384615385</v>
      </c>
      <c r="L1061" s="68">
        <v>44</v>
      </c>
      <c r="M1061" s="68">
        <v>31</v>
      </c>
      <c r="N1061" s="111">
        <f t="shared" si="225"/>
        <v>13</v>
      </c>
      <c r="O1061" s="64">
        <f t="shared" si="210"/>
        <v>44</v>
      </c>
      <c r="P1061" s="65">
        <f t="shared" si="211"/>
        <v>31</v>
      </c>
      <c r="Q1061" s="66">
        <f t="shared" si="222"/>
        <v>0.70454545454545459</v>
      </c>
      <c r="R1061" s="64"/>
      <c r="S1061" s="64">
        <f t="shared" ref="S1061:S1076" si="226">IF(N1061="",IF(R1061&gt;0,SUM(R1061),""),IF(SUM(R1061)&gt;0,SUM(N1061+R1061),N1061))</f>
        <v>13</v>
      </c>
      <c r="T1061" s="67">
        <f t="shared" ref="T1061:T1076" si="227">IF((I1061)&gt;0,R1061/(I1061),"")</f>
        <v>0</v>
      </c>
    </row>
    <row r="1062" spans="1:20">
      <c r="A1062" s="3" t="s">
        <v>478</v>
      </c>
      <c r="B1062" s="2" t="s">
        <v>535</v>
      </c>
      <c r="C1062" s="2" t="s">
        <v>87</v>
      </c>
      <c r="D1062" s="2" t="s">
        <v>89</v>
      </c>
      <c r="E1062" s="64"/>
      <c r="F1062" s="64"/>
      <c r="G1062" s="64"/>
      <c r="H1062" s="64"/>
      <c r="I1062" s="123">
        <v>30</v>
      </c>
      <c r="J1062" s="68">
        <v>20</v>
      </c>
      <c r="K1062" s="50">
        <f t="shared" si="220"/>
        <v>0.66666666666666663</v>
      </c>
      <c r="L1062" s="68">
        <v>31</v>
      </c>
      <c r="M1062" s="68">
        <v>1</v>
      </c>
      <c r="N1062" s="111">
        <f t="shared" si="225"/>
        <v>30</v>
      </c>
      <c r="O1062" s="64">
        <f t="shared" si="210"/>
        <v>31</v>
      </c>
      <c r="P1062" s="65">
        <f t="shared" si="211"/>
        <v>1</v>
      </c>
      <c r="Q1062" s="66">
        <f t="shared" si="222"/>
        <v>3.2258064516129031E-2</v>
      </c>
      <c r="R1062" s="64"/>
      <c r="S1062" s="64">
        <f t="shared" si="226"/>
        <v>30</v>
      </c>
      <c r="T1062" s="67">
        <f t="shared" si="227"/>
        <v>0</v>
      </c>
    </row>
    <row r="1063" spans="1:20">
      <c r="A1063" s="3" t="s">
        <v>478</v>
      </c>
      <c r="B1063" s="2" t="s">
        <v>535</v>
      </c>
      <c r="C1063" s="2" t="s">
        <v>87</v>
      </c>
      <c r="D1063" s="2" t="s">
        <v>90</v>
      </c>
      <c r="E1063" s="64"/>
      <c r="F1063" s="64"/>
      <c r="G1063" s="64"/>
      <c r="H1063" s="64"/>
      <c r="I1063" s="123">
        <v>154</v>
      </c>
      <c r="J1063" s="68">
        <v>67</v>
      </c>
      <c r="K1063" s="50">
        <f t="shared" si="220"/>
        <v>0.43506493506493504</v>
      </c>
      <c r="L1063" s="68">
        <v>157</v>
      </c>
      <c r="M1063" s="68">
        <v>3</v>
      </c>
      <c r="N1063" s="111">
        <f t="shared" si="225"/>
        <v>154</v>
      </c>
      <c r="O1063" s="64">
        <f t="shared" si="210"/>
        <v>157</v>
      </c>
      <c r="P1063" s="65">
        <f t="shared" si="211"/>
        <v>3</v>
      </c>
      <c r="Q1063" s="66">
        <f t="shared" ref="Q1063:Q1076" si="228">IF(O1063&lt;&gt;0,P1063/O1063,"")</f>
        <v>1.9108280254777069E-2</v>
      </c>
      <c r="R1063" s="64">
        <v>1</v>
      </c>
      <c r="S1063" s="64">
        <f t="shared" si="226"/>
        <v>155</v>
      </c>
      <c r="T1063" s="67">
        <f t="shared" si="227"/>
        <v>6.4935064935064939E-3</v>
      </c>
    </row>
    <row r="1064" spans="1:20">
      <c r="A1064" s="3" t="s">
        <v>478</v>
      </c>
      <c r="B1064" s="2" t="s">
        <v>535</v>
      </c>
      <c r="C1064" s="2" t="s">
        <v>87</v>
      </c>
      <c r="D1064" s="2" t="s">
        <v>91</v>
      </c>
      <c r="E1064" s="64"/>
      <c r="F1064" s="64"/>
      <c r="G1064" s="64"/>
      <c r="H1064" s="64"/>
      <c r="I1064" s="123">
        <v>51</v>
      </c>
      <c r="J1064" s="68">
        <v>16</v>
      </c>
      <c r="K1064" s="50">
        <f t="shared" si="220"/>
        <v>0.31372549019607843</v>
      </c>
      <c r="L1064" s="68">
        <v>53</v>
      </c>
      <c r="M1064" s="68">
        <v>2</v>
      </c>
      <c r="N1064" s="111">
        <f t="shared" si="225"/>
        <v>51</v>
      </c>
      <c r="O1064" s="64">
        <f t="shared" si="210"/>
        <v>53</v>
      </c>
      <c r="P1064" s="65">
        <f t="shared" si="211"/>
        <v>2</v>
      </c>
      <c r="Q1064" s="66">
        <f t="shared" si="228"/>
        <v>3.7735849056603772E-2</v>
      </c>
      <c r="R1064" s="64"/>
      <c r="S1064" s="64">
        <f t="shared" si="226"/>
        <v>51</v>
      </c>
      <c r="T1064" s="67">
        <f t="shared" si="227"/>
        <v>0</v>
      </c>
    </row>
    <row r="1065" spans="1:20">
      <c r="A1065" s="3" t="s">
        <v>478</v>
      </c>
      <c r="B1065" s="3" t="s">
        <v>529</v>
      </c>
      <c r="C1065" s="2" t="s">
        <v>92</v>
      </c>
      <c r="D1065" s="2" t="s">
        <v>93</v>
      </c>
      <c r="E1065" s="64"/>
      <c r="F1065" s="64"/>
      <c r="G1065" s="64"/>
      <c r="H1065" s="64"/>
      <c r="I1065" s="123">
        <v>7381</v>
      </c>
      <c r="J1065" s="68">
        <v>3442</v>
      </c>
      <c r="K1065" s="50">
        <f t="shared" si="220"/>
        <v>0.46633247527435306</v>
      </c>
      <c r="L1065" s="68">
        <v>9067</v>
      </c>
      <c r="M1065" s="68">
        <v>1686</v>
      </c>
      <c r="N1065" s="111">
        <f t="shared" si="225"/>
        <v>7381</v>
      </c>
      <c r="O1065" s="64">
        <f t="shared" si="210"/>
        <v>9067</v>
      </c>
      <c r="P1065" s="65">
        <f t="shared" si="211"/>
        <v>1686</v>
      </c>
      <c r="Q1065" s="66">
        <f t="shared" si="228"/>
        <v>0.18594904599095621</v>
      </c>
      <c r="R1065" s="64">
        <v>1</v>
      </c>
      <c r="S1065" s="64">
        <f t="shared" si="226"/>
        <v>7382</v>
      </c>
      <c r="T1065" s="67">
        <f t="shared" si="227"/>
        <v>1.3548299688389108E-4</v>
      </c>
    </row>
    <row r="1066" spans="1:20">
      <c r="A1066" s="3" t="s">
        <v>478</v>
      </c>
      <c r="B1066" s="2" t="s">
        <v>530</v>
      </c>
      <c r="C1066" s="2" t="s">
        <v>98</v>
      </c>
      <c r="D1066" s="2" t="s">
        <v>99</v>
      </c>
      <c r="E1066" s="64"/>
      <c r="F1066" s="64"/>
      <c r="G1066" s="64"/>
      <c r="H1066" s="64"/>
      <c r="I1066" s="123"/>
      <c r="J1066" s="68"/>
      <c r="K1066" s="50"/>
      <c r="L1066" s="68">
        <v>17</v>
      </c>
      <c r="M1066" s="68">
        <v>17</v>
      </c>
      <c r="N1066" s="111" t="str">
        <f t="shared" si="225"/>
        <v/>
      </c>
      <c r="O1066" s="64">
        <f t="shared" si="210"/>
        <v>17</v>
      </c>
      <c r="P1066" s="65">
        <f t="shared" si="211"/>
        <v>17</v>
      </c>
      <c r="Q1066" s="66">
        <f t="shared" si="228"/>
        <v>1</v>
      </c>
      <c r="R1066" s="64"/>
      <c r="S1066" s="64" t="str">
        <f t="shared" si="226"/>
        <v/>
      </c>
      <c r="T1066" s="67" t="str">
        <f t="shared" si="227"/>
        <v/>
      </c>
    </row>
    <row r="1067" spans="1:20">
      <c r="A1067" s="3" t="s">
        <v>478</v>
      </c>
      <c r="B1067" s="2" t="s">
        <v>534</v>
      </c>
      <c r="C1067" s="2" t="s">
        <v>100</v>
      </c>
      <c r="D1067" s="2" t="s">
        <v>101</v>
      </c>
      <c r="E1067" s="64"/>
      <c r="F1067" s="64"/>
      <c r="G1067" s="64"/>
      <c r="H1067" s="64"/>
      <c r="I1067" s="123">
        <v>312</v>
      </c>
      <c r="J1067" s="68">
        <v>35</v>
      </c>
      <c r="K1067" s="50">
        <f t="shared" si="220"/>
        <v>0.11217948717948718</v>
      </c>
      <c r="L1067" s="68">
        <v>2057</v>
      </c>
      <c r="M1067" s="68">
        <v>1745</v>
      </c>
      <c r="N1067" s="111">
        <f t="shared" si="225"/>
        <v>312</v>
      </c>
      <c r="O1067" s="64">
        <f t="shared" si="210"/>
        <v>2057</v>
      </c>
      <c r="P1067" s="65">
        <f t="shared" si="211"/>
        <v>1745</v>
      </c>
      <c r="Q1067" s="66">
        <f t="shared" si="228"/>
        <v>0.84832280019445794</v>
      </c>
      <c r="R1067" s="64"/>
      <c r="S1067" s="64">
        <f t="shared" si="226"/>
        <v>312</v>
      </c>
      <c r="T1067" s="67">
        <f t="shared" si="227"/>
        <v>0</v>
      </c>
    </row>
    <row r="1068" spans="1:20">
      <c r="A1068" s="3" t="s">
        <v>478</v>
      </c>
      <c r="B1068" s="2" t="s">
        <v>534</v>
      </c>
      <c r="C1068" s="2" t="s">
        <v>100</v>
      </c>
      <c r="D1068" s="2" t="s">
        <v>104</v>
      </c>
      <c r="E1068" s="64"/>
      <c r="F1068" s="64"/>
      <c r="G1068" s="64"/>
      <c r="H1068" s="64"/>
      <c r="I1068" s="123">
        <v>1472</v>
      </c>
      <c r="J1068" s="68">
        <v>212</v>
      </c>
      <c r="K1068" s="50">
        <f t="shared" si="220"/>
        <v>0.14402173913043478</v>
      </c>
      <c r="L1068" s="68">
        <v>1536</v>
      </c>
      <c r="M1068" s="68">
        <v>64</v>
      </c>
      <c r="N1068" s="111">
        <f t="shared" si="225"/>
        <v>1472</v>
      </c>
      <c r="O1068" s="64">
        <f t="shared" si="210"/>
        <v>1536</v>
      </c>
      <c r="P1068" s="65">
        <f t="shared" si="211"/>
        <v>64</v>
      </c>
      <c r="Q1068" s="66">
        <f t="shared" si="228"/>
        <v>4.1666666666666664E-2</v>
      </c>
      <c r="R1068" s="64"/>
      <c r="S1068" s="64">
        <f t="shared" si="226"/>
        <v>1472</v>
      </c>
      <c r="T1068" s="67">
        <f t="shared" si="227"/>
        <v>0</v>
      </c>
    </row>
    <row r="1069" spans="1:20">
      <c r="A1069" s="3" t="s">
        <v>478</v>
      </c>
      <c r="B1069" s="2" t="s">
        <v>530</v>
      </c>
      <c r="C1069" s="2" t="s">
        <v>106</v>
      </c>
      <c r="D1069" s="2" t="s">
        <v>107</v>
      </c>
      <c r="E1069" s="64"/>
      <c r="F1069" s="64"/>
      <c r="G1069" s="64"/>
      <c r="H1069" s="64"/>
      <c r="I1069" s="123">
        <v>774</v>
      </c>
      <c r="J1069" s="68">
        <v>96</v>
      </c>
      <c r="K1069" s="50">
        <f t="shared" si="220"/>
        <v>0.12403100775193798</v>
      </c>
      <c r="L1069" s="68">
        <v>861</v>
      </c>
      <c r="M1069" s="68">
        <v>87</v>
      </c>
      <c r="N1069" s="111">
        <f t="shared" si="225"/>
        <v>774</v>
      </c>
      <c r="O1069" s="64">
        <f t="shared" si="210"/>
        <v>861</v>
      </c>
      <c r="P1069" s="65">
        <f t="shared" si="211"/>
        <v>87</v>
      </c>
      <c r="Q1069" s="66">
        <f t="shared" si="228"/>
        <v>0.10104529616724739</v>
      </c>
      <c r="R1069" s="64"/>
      <c r="S1069" s="64">
        <f t="shared" si="226"/>
        <v>774</v>
      </c>
      <c r="T1069" s="67">
        <f t="shared" si="227"/>
        <v>0</v>
      </c>
    </row>
    <row r="1070" spans="1:20">
      <c r="A1070" s="3" t="s">
        <v>478</v>
      </c>
      <c r="B1070" s="2" t="s">
        <v>529</v>
      </c>
      <c r="C1070" s="2" t="s">
        <v>114</v>
      </c>
      <c r="D1070" s="2" t="s">
        <v>116</v>
      </c>
      <c r="E1070" s="64"/>
      <c r="F1070" s="64"/>
      <c r="G1070" s="64"/>
      <c r="H1070" s="64"/>
      <c r="I1070" s="123"/>
      <c r="J1070" s="68"/>
      <c r="K1070" s="50"/>
      <c r="L1070" s="68">
        <v>17</v>
      </c>
      <c r="M1070" s="68">
        <v>17</v>
      </c>
      <c r="N1070" s="111" t="str">
        <f t="shared" si="225"/>
        <v/>
      </c>
      <c r="O1070" s="64">
        <f t="shared" si="210"/>
        <v>17</v>
      </c>
      <c r="P1070" s="65">
        <f t="shared" si="211"/>
        <v>17</v>
      </c>
      <c r="Q1070" s="66">
        <f t="shared" si="228"/>
        <v>1</v>
      </c>
      <c r="R1070" s="64"/>
      <c r="S1070" s="64" t="str">
        <f t="shared" si="226"/>
        <v/>
      </c>
      <c r="T1070" s="67" t="str">
        <f t="shared" si="227"/>
        <v/>
      </c>
    </row>
    <row r="1071" spans="1:20">
      <c r="A1071" s="3" t="s">
        <v>478</v>
      </c>
      <c r="B1071" s="2" t="s">
        <v>526</v>
      </c>
      <c r="C1071" s="2" t="s">
        <v>121</v>
      </c>
      <c r="D1071" s="2" t="s">
        <v>122</v>
      </c>
      <c r="E1071" s="64"/>
      <c r="F1071" s="64"/>
      <c r="G1071" s="64"/>
      <c r="H1071" s="64"/>
      <c r="I1071" s="123">
        <v>3</v>
      </c>
      <c r="J1071" s="68">
        <v>1</v>
      </c>
      <c r="K1071" s="50">
        <f t="shared" si="220"/>
        <v>0.33333333333333331</v>
      </c>
      <c r="L1071" s="68">
        <v>8</v>
      </c>
      <c r="M1071" s="68">
        <v>5</v>
      </c>
      <c r="N1071" s="111">
        <f t="shared" ref="N1071:N1078" si="229">IF(SUM(E1071,I1071)&gt;0,SUM(E1071,I1071),"")</f>
        <v>3</v>
      </c>
      <c r="O1071" s="64">
        <f t="shared" si="210"/>
        <v>8</v>
      </c>
      <c r="P1071" s="65">
        <f t="shared" si="211"/>
        <v>5</v>
      </c>
      <c r="Q1071" s="66">
        <f t="shared" si="228"/>
        <v>0.625</v>
      </c>
      <c r="R1071" s="64"/>
      <c r="S1071" s="64">
        <f t="shared" si="226"/>
        <v>3</v>
      </c>
      <c r="T1071" s="67">
        <f t="shared" si="227"/>
        <v>0</v>
      </c>
    </row>
    <row r="1072" spans="1:20">
      <c r="A1072" s="3" t="s">
        <v>478</v>
      </c>
      <c r="B1072" s="2" t="s">
        <v>537</v>
      </c>
      <c r="C1072" s="2" t="s">
        <v>123</v>
      </c>
      <c r="D1072" s="2" t="s">
        <v>124</v>
      </c>
      <c r="E1072" s="64"/>
      <c r="F1072" s="64"/>
      <c r="G1072" s="64"/>
      <c r="H1072" s="64"/>
      <c r="I1072" s="123">
        <v>205</v>
      </c>
      <c r="J1072" s="68">
        <v>11</v>
      </c>
      <c r="K1072" s="50">
        <f t="shared" si="220"/>
        <v>5.3658536585365853E-2</v>
      </c>
      <c r="L1072" s="68">
        <v>399</v>
      </c>
      <c r="M1072" s="68">
        <v>194</v>
      </c>
      <c r="N1072" s="111">
        <f t="shared" si="229"/>
        <v>205</v>
      </c>
      <c r="O1072" s="64">
        <f t="shared" si="210"/>
        <v>399</v>
      </c>
      <c r="P1072" s="65">
        <f t="shared" si="211"/>
        <v>194</v>
      </c>
      <c r="Q1072" s="66">
        <f t="shared" si="228"/>
        <v>0.48621553884711777</v>
      </c>
      <c r="R1072" s="64"/>
      <c r="S1072" s="64">
        <f t="shared" si="226"/>
        <v>205</v>
      </c>
      <c r="T1072" s="67">
        <f t="shared" si="227"/>
        <v>0</v>
      </c>
    </row>
    <row r="1073" spans="1:20">
      <c r="A1073" s="3" t="s">
        <v>478</v>
      </c>
      <c r="B1073" s="2" t="s">
        <v>528</v>
      </c>
      <c r="C1073" s="2" t="s">
        <v>125</v>
      </c>
      <c r="D1073" s="2" t="s">
        <v>126</v>
      </c>
      <c r="E1073" s="64"/>
      <c r="F1073" s="64"/>
      <c r="G1073" s="64"/>
      <c r="H1073" s="64"/>
      <c r="I1073" s="123">
        <v>25</v>
      </c>
      <c r="J1073" s="68">
        <v>7</v>
      </c>
      <c r="K1073" s="50">
        <f t="shared" si="220"/>
        <v>0.28000000000000003</v>
      </c>
      <c r="L1073" s="68">
        <v>48</v>
      </c>
      <c r="M1073" s="68">
        <v>23</v>
      </c>
      <c r="N1073" s="111">
        <f t="shared" si="229"/>
        <v>25</v>
      </c>
      <c r="O1073" s="64">
        <f t="shared" si="210"/>
        <v>48</v>
      </c>
      <c r="P1073" s="65">
        <f t="shared" si="211"/>
        <v>23</v>
      </c>
      <c r="Q1073" s="66">
        <f t="shared" si="228"/>
        <v>0.47916666666666669</v>
      </c>
      <c r="R1073" s="64">
        <v>4</v>
      </c>
      <c r="S1073" s="64">
        <f t="shared" si="226"/>
        <v>29</v>
      </c>
      <c r="T1073" s="67">
        <f t="shared" si="227"/>
        <v>0.16</v>
      </c>
    </row>
    <row r="1074" spans="1:20">
      <c r="A1074" s="3" t="s">
        <v>478</v>
      </c>
      <c r="B1074" s="2" t="s">
        <v>528</v>
      </c>
      <c r="C1074" s="2" t="s">
        <v>127</v>
      </c>
      <c r="D1074" s="2" t="s">
        <v>129</v>
      </c>
      <c r="E1074" s="64"/>
      <c r="F1074" s="64"/>
      <c r="G1074" s="64"/>
      <c r="H1074" s="64"/>
      <c r="I1074" s="123">
        <v>2</v>
      </c>
      <c r="J1074" s="68">
        <v>1</v>
      </c>
      <c r="K1074" s="50">
        <f t="shared" si="220"/>
        <v>0.5</v>
      </c>
      <c r="L1074" s="68">
        <v>2</v>
      </c>
      <c r="M1074" s="68"/>
      <c r="N1074" s="111">
        <f t="shared" si="229"/>
        <v>2</v>
      </c>
      <c r="O1074" s="64">
        <f t="shared" si="210"/>
        <v>2</v>
      </c>
      <c r="P1074" s="65" t="str">
        <f t="shared" si="211"/>
        <v/>
      </c>
      <c r="Q1074" s="66">
        <v>0</v>
      </c>
      <c r="R1074" s="64"/>
      <c r="S1074" s="64">
        <f t="shared" si="226"/>
        <v>2</v>
      </c>
      <c r="T1074" s="67">
        <f t="shared" si="227"/>
        <v>0</v>
      </c>
    </row>
    <row r="1075" spans="1:20">
      <c r="A1075" s="3" t="s">
        <v>478</v>
      </c>
      <c r="B1075" s="2" t="s">
        <v>527</v>
      </c>
      <c r="C1075" s="2" t="s">
        <v>138</v>
      </c>
      <c r="D1075" s="2" t="s">
        <v>140</v>
      </c>
      <c r="E1075" s="64"/>
      <c r="F1075" s="64"/>
      <c r="G1075" s="64"/>
      <c r="H1075" s="64"/>
      <c r="I1075" s="123">
        <v>935</v>
      </c>
      <c r="J1075" s="68">
        <v>237</v>
      </c>
      <c r="K1075" s="50">
        <f t="shared" si="220"/>
        <v>0.25347593582887701</v>
      </c>
      <c r="L1075" s="68">
        <v>951</v>
      </c>
      <c r="M1075" s="68">
        <v>16</v>
      </c>
      <c r="N1075" s="111">
        <f t="shared" si="229"/>
        <v>935</v>
      </c>
      <c r="O1075" s="64">
        <f t="shared" ref="O1075:O1138" si="230">IF(SUM(G1075,L1075)&gt;0,SUM(G1075,L1075),"")</f>
        <v>951</v>
      </c>
      <c r="P1075" s="65">
        <f t="shared" ref="P1075:P1138" si="231">IF(SUM(H1075,M1075)&gt;0,SUM(H1075,M1075),"")</f>
        <v>16</v>
      </c>
      <c r="Q1075" s="66">
        <f t="shared" si="228"/>
        <v>1.6824395373291272E-2</v>
      </c>
      <c r="R1075" s="64">
        <v>56</v>
      </c>
      <c r="S1075" s="64">
        <f t="shared" si="226"/>
        <v>991</v>
      </c>
      <c r="T1075" s="67">
        <f t="shared" si="227"/>
        <v>5.9893048128342244E-2</v>
      </c>
    </row>
    <row r="1076" spans="1:20">
      <c r="A1076" s="3" t="s">
        <v>478</v>
      </c>
      <c r="B1076" s="2" t="s">
        <v>528</v>
      </c>
      <c r="C1076" s="2" t="s">
        <v>159</v>
      </c>
      <c r="D1076" s="2" t="s">
        <v>163</v>
      </c>
      <c r="E1076" s="64"/>
      <c r="F1076" s="64"/>
      <c r="G1076" s="64"/>
      <c r="H1076" s="64"/>
      <c r="I1076" s="123">
        <v>3</v>
      </c>
      <c r="J1076" s="68"/>
      <c r="K1076" s="50">
        <f t="shared" si="220"/>
        <v>0</v>
      </c>
      <c r="L1076" s="68">
        <v>5</v>
      </c>
      <c r="M1076" s="68">
        <v>2</v>
      </c>
      <c r="N1076" s="111">
        <f t="shared" si="229"/>
        <v>3</v>
      </c>
      <c r="O1076" s="64">
        <f t="shared" si="230"/>
        <v>5</v>
      </c>
      <c r="P1076" s="65">
        <f t="shared" si="231"/>
        <v>2</v>
      </c>
      <c r="Q1076" s="66">
        <f t="shared" si="228"/>
        <v>0.4</v>
      </c>
      <c r="R1076" s="64"/>
      <c r="S1076" s="64">
        <f t="shared" si="226"/>
        <v>3</v>
      </c>
      <c r="T1076" s="67">
        <f t="shared" si="227"/>
        <v>0</v>
      </c>
    </row>
    <row r="1077" spans="1:20">
      <c r="A1077" s="3" t="s">
        <v>478</v>
      </c>
      <c r="B1077" s="2" t="s">
        <v>528</v>
      </c>
      <c r="C1077" s="2" t="s">
        <v>168</v>
      </c>
      <c r="D1077" s="2" t="s">
        <v>169</v>
      </c>
      <c r="E1077" s="64"/>
      <c r="F1077" s="64"/>
      <c r="G1077" s="64"/>
      <c r="H1077" s="64"/>
      <c r="I1077" s="123">
        <v>4</v>
      </c>
      <c r="J1077" s="68">
        <v>4</v>
      </c>
      <c r="K1077" s="50">
        <f t="shared" si="220"/>
        <v>1</v>
      </c>
      <c r="L1077" s="68">
        <v>4</v>
      </c>
      <c r="M1077" s="68"/>
      <c r="N1077" s="111">
        <f t="shared" si="229"/>
        <v>4</v>
      </c>
      <c r="O1077" s="64">
        <f t="shared" si="230"/>
        <v>4</v>
      </c>
      <c r="P1077" s="65" t="str">
        <f t="shared" si="231"/>
        <v/>
      </c>
      <c r="Q1077" s="66">
        <v>0</v>
      </c>
      <c r="R1077" s="64"/>
      <c r="S1077" s="64">
        <f t="shared" ref="S1077:S1089" si="232">IF(N1077="",IF(R1077&gt;0,SUM(R1077),""),IF(SUM(R1077)&gt;0,SUM(N1077+R1077),N1077))</f>
        <v>4</v>
      </c>
      <c r="T1077" s="67">
        <f t="shared" ref="T1077:T1089" si="233">IF((I1077)&gt;0,R1077/(I1077),"")</f>
        <v>0</v>
      </c>
    </row>
    <row r="1078" spans="1:20">
      <c r="A1078" s="3" t="s">
        <v>478</v>
      </c>
      <c r="B1078" s="2" t="s">
        <v>528</v>
      </c>
      <c r="C1078" s="2" t="s">
        <v>179</v>
      </c>
      <c r="D1078" s="2" t="s">
        <v>180</v>
      </c>
      <c r="E1078" s="64"/>
      <c r="F1078" s="64"/>
      <c r="G1078" s="64"/>
      <c r="H1078" s="64"/>
      <c r="I1078" s="123">
        <v>1</v>
      </c>
      <c r="J1078" s="68"/>
      <c r="K1078" s="50">
        <f t="shared" si="220"/>
        <v>0</v>
      </c>
      <c r="L1078" s="68">
        <v>8</v>
      </c>
      <c r="M1078" s="68">
        <v>7</v>
      </c>
      <c r="N1078" s="111">
        <f t="shared" si="229"/>
        <v>1</v>
      </c>
      <c r="O1078" s="64">
        <f t="shared" si="230"/>
        <v>8</v>
      </c>
      <c r="P1078" s="65">
        <f t="shared" si="231"/>
        <v>7</v>
      </c>
      <c r="Q1078" s="66">
        <f t="shared" ref="Q1078:Q1089" si="234">IF(O1078&lt;&gt;0,P1078/O1078,"")</f>
        <v>0.875</v>
      </c>
      <c r="R1078" s="64"/>
      <c r="S1078" s="64">
        <f t="shared" si="232"/>
        <v>1</v>
      </c>
      <c r="T1078" s="67">
        <f t="shared" si="233"/>
        <v>0</v>
      </c>
    </row>
    <row r="1079" spans="1:20">
      <c r="A1079" s="3" t="s">
        <v>478</v>
      </c>
      <c r="B1079" s="2" t="s">
        <v>529</v>
      </c>
      <c r="C1079" s="2" t="s">
        <v>185</v>
      </c>
      <c r="D1079" s="2" t="s">
        <v>186</v>
      </c>
      <c r="E1079" s="64"/>
      <c r="F1079" s="64"/>
      <c r="G1079" s="64"/>
      <c r="H1079" s="64"/>
      <c r="I1079" s="123">
        <v>2780</v>
      </c>
      <c r="J1079" s="68">
        <v>942</v>
      </c>
      <c r="K1079" s="50">
        <f t="shared" si="220"/>
        <v>0.33884892086330937</v>
      </c>
      <c r="L1079" s="68">
        <v>3614</v>
      </c>
      <c r="M1079" s="68">
        <v>834</v>
      </c>
      <c r="N1079" s="111">
        <f t="shared" ref="N1079:N1092" si="235">IF(SUM(E1079,I1079)&gt;0,SUM(E1079,I1079),"")</f>
        <v>2780</v>
      </c>
      <c r="O1079" s="64">
        <f t="shared" si="230"/>
        <v>3614</v>
      </c>
      <c r="P1079" s="65">
        <f t="shared" si="231"/>
        <v>834</v>
      </c>
      <c r="Q1079" s="66">
        <f t="shared" si="234"/>
        <v>0.23076923076923078</v>
      </c>
      <c r="R1079" s="64">
        <v>24</v>
      </c>
      <c r="S1079" s="64">
        <f t="shared" si="232"/>
        <v>2804</v>
      </c>
      <c r="T1079" s="67">
        <f t="shared" si="233"/>
        <v>8.6330935251798559E-3</v>
      </c>
    </row>
    <row r="1080" spans="1:20">
      <c r="A1080" s="3" t="s">
        <v>478</v>
      </c>
      <c r="B1080" s="2" t="s">
        <v>534</v>
      </c>
      <c r="C1080" s="2" t="s">
        <v>199</v>
      </c>
      <c r="D1080" s="2" t="s">
        <v>200</v>
      </c>
      <c r="E1080" s="64"/>
      <c r="F1080" s="64"/>
      <c r="G1080" s="64"/>
      <c r="H1080" s="64"/>
      <c r="I1080" s="123">
        <v>2070</v>
      </c>
      <c r="J1080" s="68">
        <v>1338</v>
      </c>
      <c r="K1080" s="50">
        <f t="shared" si="220"/>
        <v>0.6463768115942029</v>
      </c>
      <c r="L1080" s="68">
        <v>2412</v>
      </c>
      <c r="M1080" s="68">
        <v>342</v>
      </c>
      <c r="N1080" s="111">
        <f t="shared" si="235"/>
        <v>2070</v>
      </c>
      <c r="O1080" s="64">
        <f t="shared" si="230"/>
        <v>2412</v>
      </c>
      <c r="P1080" s="65">
        <f t="shared" si="231"/>
        <v>342</v>
      </c>
      <c r="Q1080" s="66">
        <f t="shared" si="234"/>
        <v>0.1417910447761194</v>
      </c>
      <c r="R1080" s="64">
        <v>8</v>
      </c>
      <c r="S1080" s="64">
        <f t="shared" si="232"/>
        <v>2078</v>
      </c>
      <c r="T1080" s="67">
        <f t="shared" si="233"/>
        <v>3.8647342995169081E-3</v>
      </c>
    </row>
    <row r="1081" spans="1:20">
      <c r="A1081" s="3" t="s">
        <v>478</v>
      </c>
      <c r="B1081" s="2" t="s">
        <v>534</v>
      </c>
      <c r="C1081" s="2" t="s">
        <v>199</v>
      </c>
      <c r="D1081" s="2" t="s">
        <v>201</v>
      </c>
      <c r="E1081" s="64"/>
      <c r="F1081" s="64"/>
      <c r="G1081" s="64"/>
      <c r="H1081" s="64"/>
      <c r="I1081" s="123">
        <v>1306</v>
      </c>
      <c r="J1081" s="68">
        <v>192</v>
      </c>
      <c r="K1081" s="50">
        <f t="shared" si="220"/>
        <v>0.14701378254211334</v>
      </c>
      <c r="L1081" s="68">
        <v>1597</v>
      </c>
      <c r="M1081" s="68">
        <v>291</v>
      </c>
      <c r="N1081" s="111">
        <f t="shared" si="235"/>
        <v>1306</v>
      </c>
      <c r="O1081" s="64">
        <f t="shared" si="230"/>
        <v>1597</v>
      </c>
      <c r="P1081" s="65">
        <f t="shared" si="231"/>
        <v>291</v>
      </c>
      <c r="Q1081" s="66">
        <f t="shared" si="234"/>
        <v>0.18221665623043207</v>
      </c>
      <c r="R1081" s="64"/>
      <c r="S1081" s="64">
        <f t="shared" si="232"/>
        <v>1306</v>
      </c>
      <c r="T1081" s="67">
        <f t="shared" si="233"/>
        <v>0</v>
      </c>
    </row>
    <row r="1082" spans="1:20">
      <c r="A1082" s="3" t="s">
        <v>478</v>
      </c>
      <c r="B1082" s="2" t="s">
        <v>534</v>
      </c>
      <c r="C1082" s="2" t="s">
        <v>207</v>
      </c>
      <c r="D1082" s="2" t="s">
        <v>208</v>
      </c>
      <c r="E1082" s="64"/>
      <c r="F1082" s="64"/>
      <c r="G1082" s="64"/>
      <c r="H1082" s="64"/>
      <c r="I1082" s="123">
        <v>1159</v>
      </c>
      <c r="J1082" s="68">
        <v>489</v>
      </c>
      <c r="K1082" s="50">
        <f t="shared" si="220"/>
        <v>0.42191544434857636</v>
      </c>
      <c r="L1082" s="68">
        <v>1265</v>
      </c>
      <c r="M1082" s="68">
        <v>106</v>
      </c>
      <c r="N1082" s="111">
        <f t="shared" si="235"/>
        <v>1159</v>
      </c>
      <c r="O1082" s="64">
        <f t="shared" si="230"/>
        <v>1265</v>
      </c>
      <c r="P1082" s="65">
        <f t="shared" si="231"/>
        <v>106</v>
      </c>
      <c r="Q1082" s="66">
        <f t="shared" si="234"/>
        <v>8.3794466403162057E-2</v>
      </c>
      <c r="R1082" s="64">
        <v>26</v>
      </c>
      <c r="S1082" s="64">
        <f t="shared" si="232"/>
        <v>1185</v>
      </c>
      <c r="T1082" s="67">
        <f t="shared" si="233"/>
        <v>2.2433132010353754E-2</v>
      </c>
    </row>
    <row r="1083" spans="1:20">
      <c r="A1083" s="3" t="s">
        <v>478</v>
      </c>
      <c r="B1083" s="2" t="s">
        <v>533</v>
      </c>
      <c r="C1083" s="2" t="s">
        <v>209</v>
      </c>
      <c r="D1083" s="2" t="s">
        <v>210</v>
      </c>
      <c r="E1083" s="64"/>
      <c r="F1083" s="64"/>
      <c r="G1083" s="64"/>
      <c r="H1083" s="64"/>
      <c r="I1083" s="123">
        <v>265</v>
      </c>
      <c r="J1083" s="68">
        <v>15</v>
      </c>
      <c r="K1083" s="50">
        <f t="shared" si="220"/>
        <v>5.6603773584905662E-2</v>
      </c>
      <c r="L1083" s="68">
        <v>978</v>
      </c>
      <c r="M1083" s="68">
        <v>713</v>
      </c>
      <c r="N1083" s="111">
        <f t="shared" si="235"/>
        <v>265</v>
      </c>
      <c r="O1083" s="64">
        <f t="shared" si="230"/>
        <v>978</v>
      </c>
      <c r="P1083" s="65">
        <f t="shared" si="231"/>
        <v>713</v>
      </c>
      <c r="Q1083" s="66">
        <f t="shared" si="234"/>
        <v>0.72903885480572594</v>
      </c>
      <c r="R1083" s="64">
        <v>31</v>
      </c>
      <c r="S1083" s="64">
        <f t="shared" si="232"/>
        <v>296</v>
      </c>
      <c r="T1083" s="67">
        <f t="shared" si="233"/>
        <v>0.1169811320754717</v>
      </c>
    </row>
    <row r="1084" spans="1:20">
      <c r="A1084" s="3" t="s">
        <v>478</v>
      </c>
      <c r="B1084" s="2" t="s">
        <v>528</v>
      </c>
      <c r="C1084" s="2" t="s">
        <v>213</v>
      </c>
      <c r="D1084" s="2" t="s">
        <v>214</v>
      </c>
      <c r="E1084" s="64"/>
      <c r="F1084" s="64"/>
      <c r="G1084" s="64"/>
      <c r="H1084" s="64"/>
      <c r="I1084" s="123">
        <v>420</v>
      </c>
      <c r="J1084" s="68">
        <v>130</v>
      </c>
      <c r="K1084" s="50">
        <f t="shared" si="220"/>
        <v>0.30952380952380953</v>
      </c>
      <c r="L1084" s="68">
        <v>425</v>
      </c>
      <c r="M1084" s="68">
        <v>5</v>
      </c>
      <c r="N1084" s="111">
        <f t="shared" si="235"/>
        <v>420</v>
      </c>
      <c r="O1084" s="64">
        <f t="shared" si="230"/>
        <v>425</v>
      </c>
      <c r="P1084" s="65">
        <f t="shared" si="231"/>
        <v>5</v>
      </c>
      <c r="Q1084" s="66">
        <f t="shared" si="234"/>
        <v>1.1764705882352941E-2</v>
      </c>
      <c r="R1084" s="64"/>
      <c r="S1084" s="64">
        <f t="shared" si="232"/>
        <v>420</v>
      </c>
      <c r="T1084" s="67">
        <f t="shared" si="233"/>
        <v>0</v>
      </c>
    </row>
    <row r="1085" spans="1:20">
      <c r="A1085" s="3" t="s">
        <v>478</v>
      </c>
      <c r="B1085" s="2" t="s">
        <v>527</v>
      </c>
      <c r="C1085" s="2" t="s">
        <v>215</v>
      </c>
      <c r="D1085" s="2" t="s">
        <v>217</v>
      </c>
      <c r="E1085" s="64"/>
      <c r="F1085" s="64"/>
      <c r="G1085" s="64"/>
      <c r="H1085" s="64"/>
      <c r="I1085" s="123">
        <v>128</v>
      </c>
      <c r="J1085" s="68">
        <v>128</v>
      </c>
      <c r="K1085" s="50">
        <f t="shared" si="220"/>
        <v>1</v>
      </c>
      <c r="L1085" s="68">
        <v>132</v>
      </c>
      <c r="M1085" s="68">
        <v>4</v>
      </c>
      <c r="N1085" s="111">
        <f t="shared" si="235"/>
        <v>128</v>
      </c>
      <c r="O1085" s="64">
        <f t="shared" si="230"/>
        <v>132</v>
      </c>
      <c r="P1085" s="65">
        <f t="shared" si="231"/>
        <v>4</v>
      </c>
      <c r="Q1085" s="66">
        <f t="shared" si="234"/>
        <v>3.0303030303030304E-2</v>
      </c>
      <c r="R1085" s="64"/>
      <c r="S1085" s="64">
        <f t="shared" si="232"/>
        <v>128</v>
      </c>
      <c r="T1085" s="67">
        <f t="shared" si="233"/>
        <v>0</v>
      </c>
    </row>
    <row r="1086" spans="1:20">
      <c r="A1086" s="3" t="s">
        <v>478</v>
      </c>
      <c r="B1086" s="2" t="s">
        <v>528</v>
      </c>
      <c r="C1086" s="2" t="s">
        <v>218</v>
      </c>
      <c r="D1086" s="2" t="s">
        <v>222</v>
      </c>
      <c r="E1086" s="64"/>
      <c r="F1086" s="64"/>
      <c r="G1086" s="64"/>
      <c r="H1086" s="64"/>
      <c r="I1086" s="123">
        <v>6</v>
      </c>
      <c r="J1086" s="68">
        <v>1</v>
      </c>
      <c r="K1086" s="50">
        <f t="shared" si="220"/>
        <v>0.16666666666666666</v>
      </c>
      <c r="L1086" s="68">
        <v>7</v>
      </c>
      <c r="M1086" s="68">
        <v>1</v>
      </c>
      <c r="N1086" s="111">
        <f t="shared" si="235"/>
        <v>6</v>
      </c>
      <c r="O1086" s="64">
        <f t="shared" si="230"/>
        <v>7</v>
      </c>
      <c r="P1086" s="65">
        <f t="shared" si="231"/>
        <v>1</v>
      </c>
      <c r="Q1086" s="66">
        <f t="shared" si="234"/>
        <v>0.14285714285714285</v>
      </c>
      <c r="R1086" s="64"/>
      <c r="S1086" s="64">
        <f t="shared" si="232"/>
        <v>6</v>
      </c>
      <c r="T1086" s="67">
        <f t="shared" si="233"/>
        <v>0</v>
      </c>
    </row>
    <row r="1087" spans="1:20">
      <c r="A1087" s="3" t="s">
        <v>478</v>
      </c>
      <c r="B1087" s="2" t="s">
        <v>534</v>
      </c>
      <c r="C1087" s="2" t="s">
        <v>225</v>
      </c>
      <c r="D1087" s="2" t="s">
        <v>227</v>
      </c>
      <c r="E1087" s="64"/>
      <c r="F1087" s="64"/>
      <c r="G1087" s="64"/>
      <c r="H1087" s="64"/>
      <c r="I1087" s="123">
        <v>48</v>
      </c>
      <c r="J1087" s="68">
        <v>4</v>
      </c>
      <c r="K1087" s="50">
        <f t="shared" si="220"/>
        <v>8.3333333333333329E-2</v>
      </c>
      <c r="L1087" s="68">
        <v>51</v>
      </c>
      <c r="M1087" s="68">
        <v>3</v>
      </c>
      <c r="N1087" s="111">
        <f t="shared" si="235"/>
        <v>48</v>
      </c>
      <c r="O1087" s="64">
        <f t="shared" si="230"/>
        <v>51</v>
      </c>
      <c r="P1087" s="65">
        <f t="shared" si="231"/>
        <v>3</v>
      </c>
      <c r="Q1087" s="66">
        <f t="shared" si="234"/>
        <v>5.8823529411764705E-2</v>
      </c>
      <c r="R1087" s="64"/>
      <c r="S1087" s="64">
        <f t="shared" si="232"/>
        <v>48</v>
      </c>
      <c r="T1087" s="67">
        <f t="shared" si="233"/>
        <v>0</v>
      </c>
    </row>
    <row r="1088" spans="1:20">
      <c r="A1088" s="3" t="s">
        <v>478</v>
      </c>
      <c r="B1088" s="2" t="s">
        <v>529</v>
      </c>
      <c r="C1088" s="2" t="s">
        <v>233</v>
      </c>
      <c r="D1088" s="2" t="s">
        <v>234</v>
      </c>
      <c r="E1088" s="64"/>
      <c r="F1088" s="64"/>
      <c r="G1088" s="64"/>
      <c r="H1088" s="64"/>
      <c r="I1088" s="123">
        <v>281</v>
      </c>
      <c r="J1088" s="68">
        <v>91</v>
      </c>
      <c r="K1088" s="50">
        <f t="shared" si="220"/>
        <v>0.32384341637010677</v>
      </c>
      <c r="L1088" s="68">
        <v>361</v>
      </c>
      <c r="M1088" s="68">
        <v>80</v>
      </c>
      <c r="N1088" s="111">
        <f t="shared" si="235"/>
        <v>281</v>
      </c>
      <c r="O1088" s="64">
        <f t="shared" si="230"/>
        <v>361</v>
      </c>
      <c r="P1088" s="65">
        <f t="shared" si="231"/>
        <v>80</v>
      </c>
      <c r="Q1088" s="66">
        <f t="shared" si="234"/>
        <v>0.22160664819944598</v>
      </c>
      <c r="R1088" s="64"/>
      <c r="S1088" s="64">
        <f t="shared" si="232"/>
        <v>281</v>
      </c>
      <c r="T1088" s="67">
        <f t="shared" si="233"/>
        <v>0</v>
      </c>
    </row>
    <row r="1089" spans="1:20">
      <c r="A1089" s="3" t="s">
        <v>478</v>
      </c>
      <c r="B1089" s="2" t="s">
        <v>534</v>
      </c>
      <c r="C1089" s="2" t="s">
        <v>237</v>
      </c>
      <c r="D1089" s="2" t="s">
        <v>238</v>
      </c>
      <c r="E1089" s="64"/>
      <c r="F1089" s="64"/>
      <c r="G1089" s="64"/>
      <c r="H1089" s="64"/>
      <c r="I1089" s="123">
        <v>3</v>
      </c>
      <c r="J1089" s="68"/>
      <c r="K1089" s="50">
        <f t="shared" si="220"/>
        <v>0</v>
      </c>
      <c r="L1089" s="68">
        <v>16</v>
      </c>
      <c r="M1089" s="68">
        <v>13</v>
      </c>
      <c r="N1089" s="111">
        <f t="shared" si="235"/>
        <v>3</v>
      </c>
      <c r="O1089" s="64">
        <f t="shared" si="230"/>
        <v>16</v>
      </c>
      <c r="P1089" s="65">
        <f t="shared" si="231"/>
        <v>13</v>
      </c>
      <c r="Q1089" s="66">
        <f t="shared" si="234"/>
        <v>0.8125</v>
      </c>
      <c r="R1089" s="64"/>
      <c r="S1089" s="64">
        <f t="shared" si="232"/>
        <v>3</v>
      </c>
      <c r="T1089" s="67">
        <f t="shared" si="233"/>
        <v>0</v>
      </c>
    </row>
    <row r="1090" spans="1:20">
      <c r="A1090" s="3" t="s">
        <v>478</v>
      </c>
      <c r="B1090" s="2" t="s">
        <v>527</v>
      </c>
      <c r="C1090" s="2" t="s">
        <v>250</v>
      </c>
      <c r="D1090" s="2" t="s">
        <v>251</v>
      </c>
      <c r="E1090" s="64"/>
      <c r="F1090" s="64"/>
      <c r="G1090" s="64"/>
      <c r="H1090" s="64"/>
      <c r="I1090" s="123">
        <v>164</v>
      </c>
      <c r="J1090" s="68">
        <v>156</v>
      </c>
      <c r="K1090" s="50">
        <f t="shared" si="220"/>
        <v>0.95121951219512191</v>
      </c>
      <c r="L1090" s="68">
        <v>199</v>
      </c>
      <c r="M1090" s="68">
        <v>35</v>
      </c>
      <c r="N1090" s="111">
        <f t="shared" si="235"/>
        <v>164</v>
      </c>
      <c r="O1090" s="64">
        <f t="shared" si="230"/>
        <v>199</v>
      </c>
      <c r="P1090" s="65">
        <f t="shared" si="231"/>
        <v>35</v>
      </c>
      <c r="Q1090" s="66">
        <f t="shared" ref="Q1090:Q1097" si="236">IF(O1090&lt;&gt;0,P1090/O1090,"")</f>
        <v>0.17587939698492464</v>
      </c>
      <c r="R1090" s="64">
        <v>9</v>
      </c>
      <c r="S1090" s="64">
        <f t="shared" ref="S1090:S1097" si="237">IF(N1090="",IF(R1090&gt;0,SUM(R1090),""),IF(SUM(R1090)&gt;0,SUM(N1090+R1090),N1090))</f>
        <v>173</v>
      </c>
      <c r="T1090" s="67">
        <f t="shared" ref="T1090:T1097" si="238">IF((I1090)&gt;0,R1090/(I1090),"")</f>
        <v>5.4878048780487805E-2</v>
      </c>
    </row>
    <row r="1091" spans="1:20">
      <c r="A1091" s="3" t="s">
        <v>478</v>
      </c>
      <c r="B1091" s="3" t="s">
        <v>534</v>
      </c>
      <c r="C1091" s="2" t="s">
        <v>256</v>
      </c>
      <c r="D1091" s="2" t="s">
        <v>256</v>
      </c>
      <c r="E1091" s="64"/>
      <c r="F1091" s="64"/>
      <c r="G1091" s="64"/>
      <c r="H1091" s="64"/>
      <c r="I1091" s="123">
        <v>219</v>
      </c>
      <c r="J1091" s="68">
        <v>20</v>
      </c>
      <c r="K1091" s="50">
        <f t="shared" si="220"/>
        <v>9.1324200913242004E-2</v>
      </c>
      <c r="L1091" s="68">
        <v>226</v>
      </c>
      <c r="M1091" s="68">
        <v>7</v>
      </c>
      <c r="N1091" s="111">
        <f t="shared" si="235"/>
        <v>219</v>
      </c>
      <c r="O1091" s="64">
        <f t="shared" si="230"/>
        <v>226</v>
      </c>
      <c r="P1091" s="65">
        <f t="shared" si="231"/>
        <v>7</v>
      </c>
      <c r="Q1091" s="66">
        <f t="shared" si="236"/>
        <v>3.0973451327433628E-2</v>
      </c>
      <c r="R1091" s="64"/>
      <c r="S1091" s="64">
        <f t="shared" si="237"/>
        <v>219</v>
      </c>
      <c r="T1091" s="67">
        <f t="shared" si="238"/>
        <v>0</v>
      </c>
    </row>
    <row r="1092" spans="1:20">
      <c r="A1092" s="3" t="s">
        <v>478</v>
      </c>
      <c r="B1092" s="2" t="s">
        <v>537</v>
      </c>
      <c r="C1092" s="2" t="s">
        <v>272</v>
      </c>
      <c r="D1092" s="2" t="s">
        <v>274</v>
      </c>
      <c r="E1092" s="64"/>
      <c r="F1092" s="64"/>
      <c r="G1092" s="64"/>
      <c r="H1092" s="64"/>
      <c r="I1092" s="123">
        <v>8</v>
      </c>
      <c r="J1092" s="68">
        <v>2</v>
      </c>
      <c r="K1092" s="50">
        <f t="shared" si="220"/>
        <v>0.25</v>
      </c>
      <c r="L1092" s="68">
        <v>22</v>
      </c>
      <c r="M1092" s="68">
        <v>14</v>
      </c>
      <c r="N1092" s="111">
        <f t="shared" si="235"/>
        <v>8</v>
      </c>
      <c r="O1092" s="64">
        <f t="shared" si="230"/>
        <v>22</v>
      </c>
      <c r="P1092" s="65">
        <f t="shared" si="231"/>
        <v>14</v>
      </c>
      <c r="Q1092" s="66">
        <f t="shared" si="236"/>
        <v>0.63636363636363635</v>
      </c>
      <c r="R1092" s="64"/>
      <c r="S1092" s="64">
        <f t="shared" si="237"/>
        <v>8</v>
      </c>
      <c r="T1092" s="67">
        <f t="shared" si="238"/>
        <v>0</v>
      </c>
    </row>
    <row r="1093" spans="1:20">
      <c r="A1093" s="3" t="s">
        <v>478</v>
      </c>
      <c r="B1093" s="2" t="s">
        <v>527</v>
      </c>
      <c r="C1093" s="2" t="s">
        <v>283</v>
      </c>
      <c r="D1093" s="2" t="s">
        <v>289</v>
      </c>
      <c r="E1093" s="64"/>
      <c r="F1093" s="64"/>
      <c r="G1093" s="64"/>
      <c r="H1093" s="64"/>
      <c r="I1093" s="123">
        <v>1174</v>
      </c>
      <c r="J1093" s="68">
        <v>378</v>
      </c>
      <c r="K1093" s="50">
        <f t="shared" si="220"/>
        <v>0.3219761499148211</v>
      </c>
      <c r="L1093" s="68">
        <v>1289</v>
      </c>
      <c r="M1093" s="68">
        <v>115</v>
      </c>
      <c r="N1093" s="111">
        <f t="shared" ref="N1093:N1100" si="239">IF(SUM(E1093,I1093)&gt;0,SUM(E1093,I1093),"")</f>
        <v>1174</v>
      </c>
      <c r="O1093" s="64">
        <f t="shared" si="230"/>
        <v>1289</v>
      </c>
      <c r="P1093" s="65">
        <f t="shared" si="231"/>
        <v>115</v>
      </c>
      <c r="Q1093" s="66">
        <f t="shared" si="236"/>
        <v>8.9216446858029486E-2</v>
      </c>
      <c r="R1093" s="64">
        <v>7</v>
      </c>
      <c r="S1093" s="64">
        <f t="shared" si="237"/>
        <v>1181</v>
      </c>
      <c r="T1093" s="67">
        <f t="shared" si="238"/>
        <v>5.96252129471891E-3</v>
      </c>
    </row>
    <row r="1094" spans="1:20">
      <c r="A1094" s="3" t="s">
        <v>478</v>
      </c>
      <c r="B1094" s="2" t="s">
        <v>529</v>
      </c>
      <c r="C1094" s="2" t="s">
        <v>292</v>
      </c>
      <c r="D1094" s="2" t="s">
        <v>293</v>
      </c>
      <c r="E1094" s="64"/>
      <c r="F1094" s="64"/>
      <c r="G1094" s="64"/>
      <c r="H1094" s="64"/>
      <c r="I1094" s="123">
        <v>451</v>
      </c>
      <c r="J1094" s="68">
        <v>74</v>
      </c>
      <c r="K1094" s="50">
        <f t="shared" si="220"/>
        <v>0.16407982261640799</v>
      </c>
      <c r="L1094" s="68">
        <v>470</v>
      </c>
      <c r="M1094" s="68">
        <v>19</v>
      </c>
      <c r="N1094" s="111">
        <f t="shared" si="239"/>
        <v>451</v>
      </c>
      <c r="O1094" s="64">
        <f t="shared" si="230"/>
        <v>470</v>
      </c>
      <c r="P1094" s="65">
        <f t="shared" si="231"/>
        <v>19</v>
      </c>
      <c r="Q1094" s="66">
        <f t="shared" si="236"/>
        <v>4.042553191489362E-2</v>
      </c>
      <c r="R1094" s="64">
        <v>2</v>
      </c>
      <c r="S1094" s="64">
        <f t="shared" si="237"/>
        <v>453</v>
      </c>
      <c r="T1094" s="67">
        <f t="shared" si="238"/>
        <v>4.434589800443459E-3</v>
      </c>
    </row>
    <row r="1095" spans="1:20">
      <c r="A1095" s="3" t="s">
        <v>478</v>
      </c>
      <c r="B1095" s="2" t="s">
        <v>529</v>
      </c>
      <c r="C1095" s="2" t="s">
        <v>292</v>
      </c>
      <c r="D1095" s="2" t="s">
        <v>294</v>
      </c>
      <c r="E1095" s="64"/>
      <c r="F1095" s="64"/>
      <c r="G1095" s="64"/>
      <c r="H1095" s="64"/>
      <c r="I1095" s="123">
        <v>5663</v>
      </c>
      <c r="J1095" s="68">
        <v>1586</v>
      </c>
      <c r="K1095" s="50">
        <f t="shared" si="220"/>
        <v>0.28006357054564718</v>
      </c>
      <c r="L1095" s="68">
        <v>5805</v>
      </c>
      <c r="M1095" s="68">
        <v>142</v>
      </c>
      <c r="N1095" s="111">
        <f t="shared" si="239"/>
        <v>5663</v>
      </c>
      <c r="O1095" s="64">
        <f t="shared" si="230"/>
        <v>5805</v>
      </c>
      <c r="P1095" s="65">
        <f t="shared" si="231"/>
        <v>142</v>
      </c>
      <c r="Q1095" s="66">
        <f t="shared" si="236"/>
        <v>2.446167097329888E-2</v>
      </c>
      <c r="R1095" s="64">
        <v>14</v>
      </c>
      <c r="S1095" s="64">
        <f t="shared" si="237"/>
        <v>5677</v>
      </c>
      <c r="T1095" s="67">
        <f t="shared" si="238"/>
        <v>2.472187886279357E-3</v>
      </c>
    </row>
    <row r="1096" spans="1:20">
      <c r="A1096" s="3" t="s">
        <v>478</v>
      </c>
      <c r="B1096" s="2" t="s">
        <v>529</v>
      </c>
      <c r="C1096" s="2" t="s">
        <v>312</v>
      </c>
      <c r="D1096" s="2" t="s">
        <v>313</v>
      </c>
      <c r="E1096" s="64"/>
      <c r="F1096" s="64"/>
      <c r="G1096" s="64"/>
      <c r="H1096" s="64"/>
      <c r="I1096" s="123">
        <v>82</v>
      </c>
      <c r="J1096" s="68">
        <v>5</v>
      </c>
      <c r="K1096" s="50">
        <f t="shared" si="220"/>
        <v>6.097560975609756E-2</v>
      </c>
      <c r="L1096" s="68">
        <v>789</v>
      </c>
      <c r="M1096" s="68">
        <v>707</v>
      </c>
      <c r="N1096" s="111">
        <f t="shared" si="239"/>
        <v>82</v>
      </c>
      <c r="O1096" s="64">
        <f t="shared" si="230"/>
        <v>789</v>
      </c>
      <c r="P1096" s="65">
        <f t="shared" si="231"/>
        <v>707</v>
      </c>
      <c r="Q1096" s="66">
        <f t="shared" si="236"/>
        <v>0.89607097591888463</v>
      </c>
      <c r="R1096" s="64">
        <v>18</v>
      </c>
      <c r="S1096" s="64">
        <f t="shared" si="237"/>
        <v>100</v>
      </c>
      <c r="T1096" s="67">
        <f t="shared" si="238"/>
        <v>0.21951219512195122</v>
      </c>
    </row>
    <row r="1097" spans="1:20">
      <c r="A1097" s="3" t="s">
        <v>478</v>
      </c>
      <c r="B1097" s="2" t="s">
        <v>530</v>
      </c>
      <c r="C1097" s="2" t="s">
        <v>328</v>
      </c>
      <c r="D1097" s="2" t="s">
        <v>329</v>
      </c>
      <c r="E1097" s="64">
        <v>4</v>
      </c>
      <c r="F1097" s="64">
        <v>1</v>
      </c>
      <c r="G1097" s="64">
        <v>4</v>
      </c>
      <c r="H1097" s="64"/>
      <c r="I1097" s="123">
        <v>414</v>
      </c>
      <c r="J1097" s="68">
        <v>20</v>
      </c>
      <c r="K1097" s="50">
        <f t="shared" si="220"/>
        <v>4.8309178743961352E-2</v>
      </c>
      <c r="L1097" s="68">
        <v>425</v>
      </c>
      <c r="M1097" s="68">
        <v>11</v>
      </c>
      <c r="N1097" s="111">
        <f t="shared" si="239"/>
        <v>418</v>
      </c>
      <c r="O1097" s="64">
        <f t="shared" si="230"/>
        <v>429</v>
      </c>
      <c r="P1097" s="65">
        <f t="shared" si="231"/>
        <v>11</v>
      </c>
      <c r="Q1097" s="66">
        <f t="shared" si="236"/>
        <v>2.564102564102564E-2</v>
      </c>
      <c r="R1097" s="64"/>
      <c r="S1097" s="64">
        <f t="shared" si="237"/>
        <v>418</v>
      </c>
      <c r="T1097" s="67">
        <f t="shared" si="238"/>
        <v>0</v>
      </c>
    </row>
    <row r="1098" spans="1:20">
      <c r="A1098" s="3" t="s">
        <v>478</v>
      </c>
      <c r="B1098" s="2" t="s">
        <v>528</v>
      </c>
      <c r="C1098" s="2" t="s">
        <v>332</v>
      </c>
      <c r="D1098" s="2" t="s">
        <v>333</v>
      </c>
      <c r="E1098" s="64"/>
      <c r="F1098" s="64"/>
      <c r="G1098" s="64"/>
      <c r="H1098" s="64"/>
      <c r="I1098" s="123">
        <v>2</v>
      </c>
      <c r="J1098" s="68">
        <v>2</v>
      </c>
      <c r="K1098" s="50">
        <f t="shared" si="220"/>
        <v>1</v>
      </c>
      <c r="L1098" s="68">
        <v>2</v>
      </c>
      <c r="M1098" s="68"/>
      <c r="N1098" s="111">
        <f t="shared" si="239"/>
        <v>2</v>
      </c>
      <c r="O1098" s="64">
        <f t="shared" si="230"/>
        <v>2</v>
      </c>
      <c r="P1098" s="65" t="str">
        <f t="shared" si="231"/>
        <v/>
      </c>
      <c r="Q1098" s="66">
        <v>0</v>
      </c>
      <c r="R1098" s="64"/>
      <c r="S1098" s="64">
        <f t="shared" ref="S1098:S1108" si="240">IF(N1098="",IF(R1098&gt;0,SUM(R1098),""),IF(SUM(R1098)&gt;0,SUM(N1098+R1098),N1098))</f>
        <v>2</v>
      </c>
      <c r="T1098" s="67">
        <f t="shared" ref="T1098:T1108" si="241">IF((I1098)&gt;0,R1098/(I1098),"")</f>
        <v>0</v>
      </c>
    </row>
    <row r="1099" spans="1:20">
      <c r="A1099" s="3" t="s">
        <v>478</v>
      </c>
      <c r="B1099" s="2" t="s">
        <v>528</v>
      </c>
      <c r="C1099" s="2" t="s">
        <v>341</v>
      </c>
      <c r="D1099" s="2" t="s">
        <v>342</v>
      </c>
      <c r="E1099" s="64"/>
      <c r="F1099" s="64"/>
      <c r="G1099" s="64"/>
      <c r="H1099" s="64"/>
      <c r="I1099" s="123">
        <v>780</v>
      </c>
      <c r="J1099" s="68">
        <v>53</v>
      </c>
      <c r="K1099" s="50">
        <f t="shared" si="220"/>
        <v>6.7948717948717943E-2</v>
      </c>
      <c r="L1099" s="68">
        <v>1005</v>
      </c>
      <c r="M1099" s="68">
        <v>225</v>
      </c>
      <c r="N1099" s="111">
        <f t="shared" si="239"/>
        <v>780</v>
      </c>
      <c r="O1099" s="64">
        <f t="shared" si="230"/>
        <v>1005</v>
      </c>
      <c r="P1099" s="65">
        <f t="shared" si="231"/>
        <v>225</v>
      </c>
      <c r="Q1099" s="66">
        <f t="shared" ref="Q1099:Q1107" si="242">IF(O1099&lt;&gt;0,P1099/O1099,"")</f>
        <v>0.22388059701492538</v>
      </c>
      <c r="R1099" s="64"/>
      <c r="S1099" s="64">
        <f t="shared" si="240"/>
        <v>780</v>
      </c>
      <c r="T1099" s="67">
        <f t="shared" si="241"/>
        <v>0</v>
      </c>
    </row>
    <row r="1100" spans="1:20">
      <c r="A1100" s="3" t="s">
        <v>478</v>
      </c>
      <c r="B1100" s="20" t="s">
        <v>343</v>
      </c>
      <c r="C1100" s="2" t="s">
        <v>343</v>
      </c>
      <c r="D1100" s="2" t="s">
        <v>348</v>
      </c>
      <c r="E1100" s="64"/>
      <c r="F1100" s="64"/>
      <c r="G1100" s="64"/>
      <c r="H1100" s="64"/>
      <c r="I1100" s="123">
        <v>29210</v>
      </c>
      <c r="J1100" s="68">
        <v>27794</v>
      </c>
      <c r="K1100" s="50">
        <f t="shared" ref="K1100:K1163" si="243">J1100/I1100</f>
        <v>0.95152345087298873</v>
      </c>
      <c r="L1100" s="68">
        <v>29394</v>
      </c>
      <c r="M1100" s="68">
        <v>184</v>
      </c>
      <c r="N1100" s="111">
        <f t="shared" si="239"/>
        <v>29210</v>
      </c>
      <c r="O1100" s="64">
        <f t="shared" si="230"/>
        <v>29394</v>
      </c>
      <c r="P1100" s="65">
        <f t="shared" si="231"/>
        <v>184</v>
      </c>
      <c r="Q1100" s="66">
        <f t="shared" si="242"/>
        <v>6.2597809076682318E-3</v>
      </c>
      <c r="R1100" s="64">
        <v>7</v>
      </c>
      <c r="S1100" s="64">
        <f t="shared" si="240"/>
        <v>29217</v>
      </c>
      <c r="T1100" s="67">
        <f t="shared" si="241"/>
        <v>2.3964395754878467E-4</v>
      </c>
    </row>
    <row r="1101" spans="1:20">
      <c r="A1101" s="3" t="s">
        <v>478</v>
      </c>
      <c r="B1101" s="3" t="s">
        <v>529</v>
      </c>
      <c r="C1101" s="2" t="s">
        <v>359</v>
      </c>
      <c r="D1101" s="2" t="s">
        <v>360</v>
      </c>
      <c r="E1101" s="64"/>
      <c r="F1101" s="64"/>
      <c r="G1101" s="64"/>
      <c r="H1101" s="64"/>
      <c r="I1101" s="123">
        <v>1814</v>
      </c>
      <c r="J1101" s="68">
        <v>225</v>
      </c>
      <c r="K1101" s="50">
        <f t="shared" si="243"/>
        <v>0.12403528114663727</v>
      </c>
      <c r="L1101" s="68">
        <v>2354</v>
      </c>
      <c r="M1101" s="68">
        <v>540</v>
      </c>
      <c r="N1101" s="111">
        <f t="shared" ref="N1101:N1112" si="244">IF(SUM(E1101,I1101)&gt;0,SUM(E1101,I1101),"")</f>
        <v>1814</v>
      </c>
      <c r="O1101" s="64">
        <f t="shared" si="230"/>
        <v>2354</v>
      </c>
      <c r="P1101" s="65">
        <f t="shared" si="231"/>
        <v>540</v>
      </c>
      <c r="Q1101" s="66">
        <f t="shared" si="242"/>
        <v>0.22939677145284623</v>
      </c>
      <c r="R1101" s="64">
        <v>3</v>
      </c>
      <c r="S1101" s="64">
        <f t="shared" si="240"/>
        <v>1817</v>
      </c>
      <c r="T1101" s="67">
        <f t="shared" si="241"/>
        <v>1.6538037486218302E-3</v>
      </c>
    </row>
    <row r="1102" spans="1:20">
      <c r="A1102" s="3" t="s">
        <v>478</v>
      </c>
      <c r="B1102" s="2" t="s">
        <v>533</v>
      </c>
      <c r="C1102" s="2" t="s">
        <v>361</v>
      </c>
      <c r="D1102" s="2" t="s">
        <v>363</v>
      </c>
      <c r="E1102" s="64"/>
      <c r="F1102" s="64"/>
      <c r="G1102" s="64"/>
      <c r="H1102" s="64"/>
      <c r="I1102" s="123">
        <v>1390</v>
      </c>
      <c r="J1102" s="68">
        <v>866</v>
      </c>
      <c r="K1102" s="50">
        <f t="shared" si="243"/>
        <v>0.62302158273381292</v>
      </c>
      <c r="L1102" s="68">
        <v>1443</v>
      </c>
      <c r="M1102" s="68">
        <v>53</v>
      </c>
      <c r="N1102" s="111">
        <f t="shared" si="244"/>
        <v>1390</v>
      </c>
      <c r="O1102" s="64">
        <f t="shared" si="230"/>
        <v>1443</v>
      </c>
      <c r="P1102" s="65">
        <f t="shared" si="231"/>
        <v>53</v>
      </c>
      <c r="Q1102" s="66">
        <f t="shared" si="242"/>
        <v>3.6729036729036726E-2</v>
      </c>
      <c r="R1102" s="64">
        <v>32</v>
      </c>
      <c r="S1102" s="64">
        <f t="shared" si="240"/>
        <v>1422</v>
      </c>
      <c r="T1102" s="67">
        <f t="shared" si="241"/>
        <v>2.302158273381295E-2</v>
      </c>
    </row>
    <row r="1103" spans="1:20">
      <c r="A1103" s="3" t="s">
        <v>478</v>
      </c>
      <c r="B1103" s="2" t="s">
        <v>529</v>
      </c>
      <c r="C1103" s="2" t="s">
        <v>364</v>
      </c>
      <c r="D1103" s="2" t="s">
        <v>365</v>
      </c>
      <c r="E1103" s="64">
        <v>228</v>
      </c>
      <c r="F1103" s="64">
        <v>10</v>
      </c>
      <c r="G1103" s="64">
        <v>261</v>
      </c>
      <c r="H1103" s="64">
        <v>33</v>
      </c>
      <c r="I1103" s="123">
        <v>3738</v>
      </c>
      <c r="J1103" s="68">
        <v>1484</v>
      </c>
      <c r="K1103" s="50">
        <f t="shared" si="243"/>
        <v>0.39700374531835209</v>
      </c>
      <c r="L1103" s="68">
        <v>6368</v>
      </c>
      <c r="M1103" s="68">
        <v>2630</v>
      </c>
      <c r="N1103" s="111">
        <f t="shared" si="244"/>
        <v>3966</v>
      </c>
      <c r="O1103" s="64">
        <f t="shared" si="230"/>
        <v>6629</v>
      </c>
      <c r="P1103" s="65">
        <f t="shared" si="231"/>
        <v>2663</v>
      </c>
      <c r="Q1103" s="66">
        <f t="shared" si="242"/>
        <v>0.4017197163976467</v>
      </c>
      <c r="R1103" s="64">
        <v>1</v>
      </c>
      <c r="S1103" s="64">
        <f t="shared" si="240"/>
        <v>3967</v>
      </c>
      <c r="T1103" s="67">
        <f t="shared" si="241"/>
        <v>2.6752273943285177E-4</v>
      </c>
    </row>
    <row r="1104" spans="1:20">
      <c r="A1104" s="3" t="s">
        <v>478</v>
      </c>
      <c r="B1104" s="2" t="s">
        <v>526</v>
      </c>
      <c r="C1104" s="2" t="s">
        <v>366</v>
      </c>
      <c r="D1104" s="2" t="s">
        <v>367</v>
      </c>
      <c r="E1104" s="64"/>
      <c r="F1104" s="64"/>
      <c r="G1104" s="64"/>
      <c r="H1104" s="64"/>
      <c r="I1104" s="123">
        <v>15</v>
      </c>
      <c r="J1104" s="68">
        <v>7</v>
      </c>
      <c r="K1104" s="50">
        <f t="shared" si="243"/>
        <v>0.46666666666666667</v>
      </c>
      <c r="L1104" s="68">
        <v>17</v>
      </c>
      <c r="M1104" s="68">
        <v>2</v>
      </c>
      <c r="N1104" s="111">
        <f t="shared" si="244"/>
        <v>15</v>
      </c>
      <c r="O1104" s="64">
        <f t="shared" si="230"/>
        <v>17</v>
      </c>
      <c r="P1104" s="65">
        <f t="shared" si="231"/>
        <v>2</v>
      </c>
      <c r="Q1104" s="66">
        <f t="shared" si="242"/>
        <v>0.11764705882352941</v>
      </c>
      <c r="R1104" s="64">
        <v>1</v>
      </c>
      <c r="S1104" s="64">
        <f t="shared" si="240"/>
        <v>16</v>
      </c>
      <c r="T1104" s="67">
        <f t="shared" si="241"/>
        <v>6.6666666666666666E-2</v>
      </c>
    </row>
    <row r="1105" spans="1:20">
      <c r="A1105" s="3" t="s">
        <v>478</v>
      </c>
      <c r="B1105" s="2" t="s">
        <v>529</v>
      </c>
      <c r="C1105" s="2" t="s">
        <v>376</v>
      </c>
      <c r="D1105" s="2" t="s">
        <v>377</v>
      </c>
      <c r="E1105" s="64"/>
      <c r="F1105" s="64"/>
      <c r="G1105" s="64"/>
      <c r="H1105" s="64"/>
      <c r="I1105" s="123">
        <v>1129</v>
      </c>
      <c r="J1105" s="68">
        <v>314</v>
      </c>
      <c r="K1105" s="50">
        <f t="shared" si="243"/>
        <v>0.27812223206377323</v>
      </c>
      <c r="L1105" s="68">
        <v>1163</v>
      </c>
      <c r="M1105" s="68">
        <v>34</v>
      </c>
      <c r="N1105" s="111">
        <f t="shared" si="244"/>
        <v>1129</v>
      </c>
      <c r="O1105" s="64">
        <f t="shared" si="230"/>
        <v>1163</v>
      </c>
      <c r="P1105" s="65">
        <f t="shared" si="231"/>
        <v>34</v>
      </c>
      <c r="Q1105" s="66">
        <f t="shared" si="242"/>
        <v>2.9234737747205503E-2</v>
      </c>
      <c r="R1105" s="64">
        <v>1</v>
      </c>
      <c r="S1105" s="64">
        <f t="shared" si="240"/>
        <v>1130</v>
      </c>
      <c r="T1105" s="67">
        <f t="shared" si="241"/>
        <v>8.8573959255978745E-4</v>
      </c>
    </row>
    <row r="1106" spans="1:20">
      <c r="A1106" s="3" t="s">
        <v>478</v>
      </c>
      <c r="B1106" s="2" t="s">
        <v>529</v>
      </c>
      <c r="C1106" s="2" t="s">
        <v>376</v>
      </c>
      <c r="D1106" s="2" t="s">
        <v>378</v>
      </c>
      <c r="E1106" s="64"/>
      <c r="F1106" s="64"/>
      <c r="G1106" s="64">
        <v>1</v>
      </c>
      <c r="H1106" s="64">
        <v>1</v>
      </c>
      <c r="I1106" s="123">
        <v>3931</v>
      </c>
      <c r="J1106" s="68">
        <v>2835</v>
      </c>
      <c r="K1106" s="50">
        <f t="shared" si="243"/>
        <v>0.72119053675909439</v>
      </c>
      <c r="L1106" s="68">
        <v>3993</v>
      </c>
      <c r="M1106" s="68">
        <v>62</v>
      </c>
      <c r="N1106" s="111">
        <f t="shared" si="244"/>
        <v>3931</v>
      </c>
      <c r="O1106" s="64">
        <f t="shared" si="230"/>
        <v>3994</v>
      </c>
      <c r="P1106" s="65">
        <f t="shared" si="231"/>
        <v>63</v>
      </c>
      <c r="Q1106" s="66">
        <f t="shared" si="242"/>
        <v>1.5773660490736103E-2</v>
      </c>
      <c r="R1106" s="64">
        <v>1</v>
      </c>
      <c r="S1106" s="64">
        <f t="shared" si="240"/>
        <v>3932</v>
      </c>
      <c r="T1106" s="67">
        <f t="shared" si="241"/>
        <v>2.5438819638768761E-4</v>
      </c>
    </row>
    <row r="1107" spans="1:20">
      <c r="A1107" s="3" t="s">
        <v>478</v>
      </c>
      <c r="B1107" s="2" t="s">
        <v>529</v>
      </c>
      <c r="C1107" s="2" t="s">
        <v>376</v>
      </c>
      <c r="D1107" s="2" t="s">
        <v>379</v>
      </c>
      <c r="E1107" s="64"/>
      <c r="F1107" s="64"/>
      <c r="G1107" s="64"/>
      <c r="H1107" s="64"/>
      <c r="I1107" s="123">
        <v>1035</v>
      </c>
      <c r="J1107" s="68">
        <v>793</v>
      </c>
      <c r="K1107" s="50">
        <f t="shared" si="243"/>
        <v>0.76618357487922706</v>
      </c>
      <c r="L1107" s="68">
        <v>1061</v>
      </c>
      <c r="M1107" s="68">
        <v>26</v>
      </c>
      <c r="N1107" s="111">
        <f t="shared" si="244"/>
        <v>1035</v>
      </c>
      <c r="O1107" s="64">
        <f t="shared" si="230"/>
        <v>1061</v>
      </c>
      <c r="P1107" s="65">
        <f t="shared" si="231"/>
        <v>26</v>
      </c>
      <c r="Q1107" s="66">
        <f t="shared" si="242"/>
        <v>2.4505183788878417E-2</v>
      </c>
      <c r="R1107" s="64"/>
      <c r="S1107" s="64">
        <f t="shared" si="240"/>
        <v>1035</v>
      </c>
      <c r="T1107" s="67">
        <f t="shared" si="241"/>
        <v>0</v>
      </c>
    </row>
    <row r="1108" spans="1:20">
      <c r="A1108" s="3" t="s">
        <v>478</v>
      </c>
      <c r="B1108" s="2" t="s">
        <v>528</v>
      </c>
      <c r="C1108" s="2" t="s">
        <v>380</v>
      </c>
      <c r="D1108" s="2" t="s">
        <v>382</v>
      </c>
      <c r="E1108" s="64"/>
      <c r="F1108" s="64"/>
      <c r="G1108" s="64"/>
      <c r="H1108" s="64"/>
      <c r="I1108" s="123"/>
      <c r="J1108" s="68"/>
      <c r="K1108" s="50"/>
      <c r="L1108" s="68">
        <v>4</v>
      </c>
      <c r="M1108" s="68"/>
      <c r="N1108" s="111" t="str">
        <f t="shared" si="244"/>
        <v/>
      </c>
      <c r="O1108" s="64">
        <f t="shared" si="230"/>
        <v>4</v>
      </c>
      <c r="P1108" s="65" t="str">
        <f t="shared" si="231"/>
        <v/>
      </c>
      <c r="Q1108" s="66"/>
      <c r="R1108" s="64">
        <v>4</v>
      </c>
      <c r="S1108" s="64">
        <f t="shared" si="240"/>
        <v>4</v>
      </c>
      <c r="T1108" s="67" t="str">
        <f t="shared" si="241"/>
        <v/>
      </c>
    </row>
    <row r="1109" spans="1:20">
      <c r="A1109" s="3" t="s">
        <v>478</v>
      </c>
      <c r="B1109" s="2" t="s">
        <v>534</v>
      </c>
      <c r="C1109" s="2" t="s">
        <v>405</v>
      </c>
      <c r="D1109" s="2" t="s">
        <v>406</v>
      </c>
      <c r="E1109" s="64"/>
      <c r="F1109" s="64"/>
      <c r="G1109" s="64"/>
      <c r="H1109" s="64"/>
      <c r="I1109" s="123">
        <v>636</v>
      </c>
      <c r="J1109" s="68">
        <v>114</v>
      </c>
      <c r="K1109" s="50">
        <f t="shared" si="243"/>
        <v>0.17924528301886791</v>
      </c>
      <c r="L1109" s="68">
        <v>647</v>
      </c>
      <c r="M1109" s="68">
        <v>11</v>
      </c>
      <c r="N1109" s="111">
        <f t="shared" si="244"/>
        <v>636</v>
      </c>
      <c r="O1109" s="64">
        <f t="shared" si="230"/>
        <v>647</v>
      </c>
      <c r="P1109" s="65">
        <f t="shared" si="231"/>
        <v>11</v>
      </c>
      <c r="Q1109" s="66">
        <f t="shared" ref="Q1109:Q1123" si="245">IF(O1109&lt;&gt;0,P1109/O1109,"")</f>
        <v>1.7001545595054096E-2</v>
      </c>
      <c r="R1109" s="64"/>
      <c r="S1109" s="64">
        <f t="shared" ref="S1109:S1124" si="246">IF(N1109="",IF(R1109&gt;0,SUM(R1109),""),IF(SUM(R1109)&gt;0,SUM(N1109+R1109),N1109))</f>
        <v>636</v>
      </c>
      <c r="T1109" s="67">
        <f t="shared" ref="T1109:T1124" si="247">IF((I1109)&gt;0,R1109/(I1109),"")</f>
        <v>0</v>
      </c>
    </row>
    <row r="1110" spans="1:20">
      <c r="A1110" s="3" t="s">
        <v>478</v>
      </c>
      <c r="B1110" s="3" t="s">
        <v>534</v>
      </c>
      <c r="C1110" s="2" t="s">
        <v>407</v>
      </c>
      <c r="D1110" s="2" t="s">
        <v>408</v>
      </c>
      <c r="E1110" s="64"/>
      <c r="F1110" s="64"/>
      <c r="G1110" s="64"/>
      <c r="H1110" s="64"/>
      <c r="I1110" s="123">
        <v>91</v>
      </c>
      <c r="J1110" s="68">
        <v>9</v>
      </c>
      <c r="K1110" s="50">
        <f t="shared" si="243"/>
        <v>9.8901098901098897E-2</v>
      </c>
      <c r="L1110" s="68">
        <v>657</v>
      </c>
      <c r="M1110" s="68">
        <v>566</v>
      </c>
      <c r="N1110" s="111">
        <f t="shared" si="244"/>
        <v>91</v>
      </c>
      <c r="O1110" s="64">
        <f t="shared" si="230"/>
        <v>657</v>
      </c>
      <c r="P1110" s="65">
        <f t="shared" si="231"/>
        <v>566</v>
      </c>
      <c r="Q1110" s="66">
        <f t="shared" si="245"/>
        <v>0.86149162861491624</v>
      </c>
      <c r="R1110" s="64"/>
      <c r="S1110" s="64">
        <f t="shared" si="246"/>
        <v>91</v>
      </c>
      <c r="T1110" s="67">
        <f t="shared" si="247"/>
        <v>0</v>
      </c>
    </row>
    <row r="1111" spans="1:20">
      <c r="A1111" s="3" t="s">
        <v>478</v>
      </c>
      <c r="B1111" s="2" t="s">
        <v>527</v>
      </c>
      <c r="C1111" s="2" t="s">
        <v>413</v>
      </c>
      <c r="D1111" s="2" t="s">
        <v>414</v>
      </c>
      <c r="E1111" s="64"/>
      <c r="F1111" s="64"/>
      <c r="G1111" s="64">
        <v>1</v>
      </c>
      <c r="H1111" s="64">
        <v>1</v>
      </c>
      <c r="I1111" s="123">
        <v>697</v>
      </c>
      <c r="J1111" s="68">
        <v>176</v>
      </c>
      <c r="K1111" s="50">
        <f t="shared" si="243"/>
        <v>0.25251076040172166</v>
      </c>
      <c r="L1111" s="68">
        <v>801</v>
      </c>
      <c r="M1111" s="68">
        <v>104</v>
      </c>
      <c r="N1111" s="111">
        <f t="shared" si="244"/>
        <v>697</v>
      </c>
      <c r="O1111" s="64">
        <f t="shared" si="230"/>
        <v>802</v>
      </c>
      <c r="P1111" s="65">
        <f t="shared" si="231"/>
        <v>105</v>
      </c>
      <c r="Q1111" s="66">
        <f t="shared" si="245"/>
        <v>0.13092269326683292</v>
      </c>
      <c r="R1111" s="64">
        <v>29</v>
      </c>
      <c r="S1111" s="64">
        <f t="shared" si="246"/>
        <v>726</v>
      </c>
      <c r="T1111" s="67">
        <f t="shared" si="247"/>
        <v>4.1606886657101862E-2</v>
      </c>
    </row>
    <row r="1112" spans="1:20">
      <c r="A1112" s="3" t="s">
        <v>478</v>
      </c>
      <c r="B1112" s="2" t="s">
        <v>526</v>
      </c>
      <c r="C1112" s="2" t="s">
        <v>415</v>
      </c>
      <c r="D1112" s="2" t="s">
        <v>416</v>
      </c>
      <c r="E1112" s="64"/>
      <c r="F1112" s="64"/>
      <c r="G1112" s="64"/>
      <c r="H1112" s="64"/>
      <c r="I1112" s="123">
        <v>1093</v>
      </c>
      <c r="J1112" s="68">
        <v>66</v>
      </c>
      <c r="K1112" s="50">
        <f t="shared" si="243"/>
        <v>6.0384263494967977E-2</v>
      </c>
      <c r="L1112" s="68">
        <v>1117</v>
      </c>
      <c r="M1112" s="68">
        <v>24</v>
      </c>
      <c r="N1112" s="111">
        <f t="shared" si="244"/>
        <v>1093</v>
      </c>
      <c r="O1112" s="64">
        <f t="shared" si="230"/>
        <v>1117</v>
      </c>
      <c r="P1112" s="65">
        <f t="shared" si="231"/>
        <v>24</v>
      </c>
      <c r="Q1112" s="66">
        <f t="shared" si="245"/>
        <v>2.1486123545210387E-2</v>
      </c>
      <c r="R1112" s="64">
        <v>2</v>
      </c>
      <c r="S1112" s="64">
        <f t="shared" si="246"/>
        <v>1095</v>
      </c>
      <c r="T1112" s="67">
        <f t="shared" si="247"/>
        <v>1.8298261665141812E-3</v>
      </c>
    </row>
    <row r="1113" spans="1:20">
      <c r="A1113" s="3" t="s">
        <v>478</v>
      </c>
      <c r="B1113" s="2" t="s">
        <v>531</v>
      </c>
      <c r="C1113" s="2" t="s">
        <v>424</v>
      </c>
      <c r="D1113" s="2" t="s">
        <v>427</v>
      </c>
      <c r="E1113" s="64"/>
      <c r="F1113" s="64"/>
      <c r="G1113" s="64"/>
      <c r="H1113" s="64"/>
      <c r="I1113" s="123">
        <v>6971</v>
      </c>
      <c r="J1113" s="68">
        <v>1696</v>
      </c>
      <c r="K1113" s="50">
        <f t="shared" si="243"/>
        <v>0.24329364510113327</v>
      </c>
      <c r="L1113" s="68">
        <v>7071</v>
      </c>
      <c r="M1113" s="68">
        <v>100</v>
      </c>
      <c r="N1113" s="111">
        <f t="shared" ref="N1113:N1125" si="248">IF(SUM(E1113,I1113)&gt;0,SUM(E1113,I1113),"")</f>
        <v>6971</v>
      </c>
      <c r="O1113" s="64">
        <f t="shared" si="230"/>
        <v>7071</v>
      </c>
      <c r="P1113" s="65">
        <f t="shared" si="231"/>
        <v>100</v>
      </c>
      <c r="Q1113" s="66">
        <f t="shared" si="245"/>
        <v>1.4142271248762552E-2</v>
      </c>
      <c r="R1113" s="64">
        <v>1</v>
      </c>
      <c r="S1113" s="64">
        <f t="shared" si="246"/>
        <v>6972</v>
      </c>
      <c r="T1113" s="67">
        <f t="shared" si="247"/>
        <v>1.4345144168698896E-4</v>
      </c>
    </row>
    <row r="1114" spans="1:20">
      <c r="A1114" s="3" t="s">
        <v>478</v>
      </c>
      <c r="B1114" s="2" t="s">
        <v>533</v>
      </c>
      <c r="C1114" s="2" t="s">
        <v>433</v>
      </c>
      <c r="D1114" s="2" t="s">
        <v>434</v>
      </c>
      <c r="E1114" s="64"/>
      <c r="F1114" s="64"/>
      <c r="G1114" s="64"/>
      <c r="H1114" s="64"/>
      <c r="I1114" s="123">
        <v>512</v>
      </c>
      <c r="J1114" s="68">
        <v>267</v>
      </c>
      <c r="K1114" s="50">
        <f t="shared" si="243"/>
        <v>0.521484375</v>
      </c>
      <c r="L1114" s="68">
        <v>679</v>
      </c>
      <c r="M1114" s="68">
        <v>167</v>
      </c>
      <c r="N1114" s="111">
        <f t="shared" si="248"/>
        <v>512</v>
      </c>
      <c r="O1114" s="64">
        <f t="shared" si="230"/>
        <v>679</v>
      </c>
      <c r="P1114" s="65">
        <f t="shared" si="231"/>
        <v>167</v>
      </c>
      <c r="Q1114" s="66">
        <f t="shared" si="245"/>
        <v>0.24594992636229748</v>
      </c>
      <c r="R1114" s="64">
        <v>4</v>
      </c>
      <c r="S1114" s="64">
        <f t="shared" si="246"/>
        <v>516</v>
      </c>
      <c r="T1114" s="67">
        <f t="shared" si="247"/>
        <v>7.8125E-3</v>
      </c>
    </row>
    <row r="1115" spans="1:20">
      <c r="A1115" s="3" t="s">
        <v>478</v>
      </c>
      <c r="B1115" s="2" t="s">
        <v>528</v>
      </c>
      <c r="C1115" s="2" t="s">
        <v>436</v>
      </c>
      <c r="D1115" s="2" t="s">
        <v>438</v>
      </c>
      <c r="E1115" s="64"/>
      <c r="F1115" s="64"/>
      <c r="G1115" s="64"/>
      <c r="H1115" s="64"/>
      <c r="I1115" s="123">
        <v>3103</v>
      </c>
      <c r="J1115" s="68">
        <v>1452</v>
      </c>
      <c r="K1115" s="50">
        <f t="shared" si="243"/>
        <v>0.46793425717048021</v>
      </c>
      <c r="L1115" s="68">
        <v>3174</v>
      </c>
      <c r="M1115" s="68">
        <v>71</v>
      </c>
      <c r="N1115" s="111">
        <f t="shared" si="248"/>
        <v>3103</v>
      </c>
      <c r="O1115" s="64">
        <f t="shared" si="230"/>
        <v>3174</v>
      </c>
      <c r="P1115" s="65">
        <f t="shared" si="231"/>
        <v>71</v>
      </c>
      <c r="Q1115" s="66">
        <f t="shared" si="245"/>
        <v>2.236925015752993E-2</v>
      </c>
      <c r="R1115" s="64">
        <v>1</v>
      </c>
      <c r="S1115" s="64">
        <f t="shared" si="246"/>
        <v>3104</v>
      </c>
      <c r="T1115" s="67">
        <f t="shared" si="247"/>
        <v>3.2226877215597811E-4</v>
      </c>
    </row>
    <row r="1116" spans="1:20">
      <c r="A1116" s="3" t="s">
        <v>478</v>
      </c>
      <c r="B1116" s="2" t="s">
        <v>528</v>
      </c>
      <c r="C1116" s="2" t="s">
        <v>436</v>
      </c>
      <c r="D1116" s="2" t="s">
        <v>439</v>
      </c>
      <c r="E1116" s="64"/>
      <c r="F1116" s="64"/>
      <c r="G1116" s="64"/>
      <c r="H1116" s="64"/>
      <c r="I1116" s="123">
        <v>1062</v>
      </c>
      <c r="J1116" s="68">
        <v>430</v>
      </c>
      <c r="K1116" s="50">
        <f t="shared" si="243"/>
        <v>0.40489642184557439</v>
      </c>
      <c r="L1116" s="68">
        <v>1096</v>
      </c>
      <c r="M1116" s="68">
        <v>34</v>
      </c>
      <c r="N1116" s="111">
        <f t="shared" si="248"/>
        <v>1062</v>
      </c>
      <c r="O1116" s="64">
        <f t="shared" si="230"/>
        <v>1096</v>
      </c>
      <c r="P1116" s="65">
        <f t="shared" si="231"/>
        <v>34</v>
      </c>
      <c r="Q1116" s="66">
        <f t="shared" si="245"/>
        <v>3.1021897810218978E-2</v>
      </c>
      <c r="R1116" s="64">
        <v>1</v>
      </c>
      <c r="S1116" s="64">
        <f t="shared" si="246"/>
        <v>1063</v>
      </c>
      <c r="T1116" s="67">
        <f t="shared" si="247"/>
        <v>9.4161958568738226E-4</v>
      </c>
    </row>
    <row r="1117" spans="1:20">
      <c r="A1117" s="3" t="s">
        <v>478</v>
      </c>
      <c r="B1117" s="2" t="s">
        <v>535</v>
      </c>
      <c r="C1117" s="2" t="s">
        <v>442</v>
      </c>
      <c r="D1117" s="2" t="s">
        <v>444</v>
      </c>
      <c r="E1117" s="64"/>
      <c r="F1117" s="64"/>
      <c r="G1117" s="64"/>
      <c r="H1117" s="64"/>
      <c r="I1117" s="123">
        <v>148</v>
      </c>
      <c r="J1117" s="68">
        <v>23</v>
      </c>
      <c r="K1117" s="50">
        <f t="shared" si="243"/>
        <v>0.1554054054054054</v>
      </c>
      <c r="L1117" s="68">
        <v>153</v>
      </c>
      <c r="M1117" s="68">
        <v>5</v>
      </c>
      <c r="N1117" s="111">
        <f t="shared" si="248"/>
        <v>148</v>
      </c>
      <c r="O1117" s="64">
        <f t="shared" si="230"/>
        <v>153</v>
      </c>
      <c r="P1117" s="65">
        <f t="shared" si="231"/>
        <v>5</v>
      </c>
      <c r="Q1117" s="66">
        <f t="shared" si="245"/>
        <v>3.2679738562091505E-2</v>
      </c>
      <c r="R1117" s="64">
        <v>7</v>
      </c>
      <c r="S1117" s="64">
        <f t="shared" si="246"/>
        <v>155</v>
      </c>
      <c r="T1117" s="67">
        <f t="shared" si="247"/>
        <v>4.72972972972973E-2</v>
      </c>
    </row>
    <row r="1118" spans="1:20">
      <c r="A1118" s="3" t="s">
        <v>478</v>
      </c>
      <c r="B1118" s="2" t="s">
        <v>535</v>
      </c>
      <c r="C1118" s="2" t="s">
        <v>442</v>
      </c>
      <c r="D1118" s="2" t="s">
        <v>446</v>
      </c>
      <c r="E1118" s="64"/>
      <c r="F1118" s="64"/>
      <c r="G1118" s="64"/>
      <c r="H1118" s="64"/>
      <c r="I1118" s="123">
        <v>234</v>
      </c>
      <c r="J1118" s="68">
        <v>66</v>
      </c>
      <c r="K1118" s="50">
        <f t="shared" si="243"/>
        <v>0.28205128205128205</v>
      </c>
      <c r="L1118" s="68">
        <v>236</v>
      </c>
      <c r="M1118" s="68">
        <v>2</v>
      </c>
      <c r="N1118" s="111">
        <f t="shared" si="248"/>
        <v>234</v>
      </c>
      <c r="O1118" s="64">
        <f t="shared" si="230"/>
        <v>236</v>
      </c>
      <c r="P1118" s="65">
        <f t="shared" si="231"/>
        <v>2</v>
      </c>
      <c r="Q1118" s="66">
        <f t="shared" si="245"/>
        <v>8.4745762711864406E-3</v>
      </c>
      <c r="R1118" s="64">
        <v>1</v>
      </c>
      <c r="S1118" s="64">
        <f t="shared" si="246"/>
        <v>235</v>
      </c>
      <c r="T1118" s="67">
        <f t="shared" si="247"/>
        <v>4.2735042735042739E-3</v>
      </c>
    </row>
    <row r="1119" spans="1:20">
      <c r="A1119" s="3" t="s">
        <v>478</v>
      </c>
      <c r="B1119" s="2" t="s">
        <v>535</v>
      </c>
      <c r="C1119" s="2" t="s">
        <v>442</v>
      </c>
      <c r="D1119" s="2" t="s">
        <v>450</v>
      </c>
      <c r="E1119" s="64"/>
      <c r="F1119" s="64"/>
      <c r="G1119" s="64"/>
      <c r="H1119" s="64"/>
      <c r="I1119" s="123">
        <v>96</v>
      </c>
      <c r="J1119" s="68">
        <v>8</v>
      </c>
      <c r="K1119" s="50">
        <f t="shared" si="243"/>
        <v>8.3333333333333329E-2</v>
      </c>
      <c r="L1119" s="68">
        <v>100</v>
      </c>
      <c r="M1119" s="68">
        <v>4</v>
      </c>
      <c r="N1119" s="111">
        <f t="shared" si="248"/>
        <v>96</v>
      </c>
      <c r="O1119" s="64">
        <f t="shared" si="230"/>
        <v>100</v>
      </c>
      <c r="P1119" s="65">
        <f t="shared" si="231"/>
        <v>4</v>
      </c>
      <c r="Q1119" s="66">
        <f t="shared" si="245"/>
        <v>0.04</v>
      </c>
      <c r="R1119" s="64">
        <v>2</v>
      </c>
      <c r="S1119" s="64">
        <f t="shared" si="246"/>
        <v>98</v>
      </c>
      <c r="T1119" s="67">
        <f t="shared" si="247"/>
        <v>2.0833333333333332E-2</v>
      </c>
    </row>
    <row r="1120" spans="1:20">
      <c r="A1120" s="3" t="s">
        <v>478</v>
      </c>
      <c r="B1120" s="2" t="s">
        <v>535</v>
      </c>
      <c r="C1120" s="2" t="s">
        <v>442</v>
      </c>
      <c r="D1120" s="2" t="s">
        <v>451</v>
      </c>
      <c r="E1120" s="64">
        <v>1</v>
      </c>
      <c r="F1120" s="64"/>
      <c r="G1120" s="64">
        <v>1</v>
      </c>
      <c r="H1120" s="64"/>
      <c r="I1120" s="123">
        <v>407</v>
      </c>
      <c r="J1120" s="68">
        <v>177</v>
      </c>
      <c r="K1120" s="50">
        <f t="shared" si="243"/>
        <v>0.43488943488943488</v>
      </c>
      <c r="L1120" s="68">
        <v>418</v>
      </c>
      <c r="M1120" s="68">
        <v>11</v>
      </c>
      <c r="N1120" s="111">
        <f t="shared" si="248"/>
        <v>408</v>
      </c>
      <c r="O1120" s="64">
        <f t="shared" si="230"/>
        <v>419</v>
      </c>
      <c r="P1120" s="65">
        <f t="shared" si="231"/>
        <v>11</v>
      </c>
      <c r="Q1120" s="66">
        <f t="shared" si="245"/>
        <v>2.6252983293556086E-2</v>
      </c>
      <c r="R1120" s="64">
        <v>1</v>
      </c>
      <c r="S1120" s="64">
        <f t="shared" si="246"/>
        <v>409</v>
      </c>
      <c r="T1120" s="67">
        <f t="shared" si="247"/>
        <v>2.4570024570024569E-3</v>
      </c>
    </row>
    <row r="1121" spans="1:20">
      <c r="A1121" s="3" t="s">
        <v>478</v>
      </c>
      <c r="B1121" s="2" t="s">
        <v>535</v>
      </c>
      <c r="C1121" s="2" t="s">
        <v>442</v>
      </c>
      <c r="D1121" s="2" t="s">
        <v>452</v>
      </c>
      <c r="E1121" s="64">
        <v>1</v>
      </c>
      <c r="F1121" s="64"/>
      <c r="G1121" s="64">
        <v>1</v>
      </c>
      <c r="H1121" s="64"/>
      <c r="I1121" s="123">
        <v>286</v>
      </c>
      <c r="J1121" s="68"/>
      <c r="K1121" s="50">
        <f t="shared" si="243"/>
        <v>0</v>
      </c>
      <c r="L1121" s="68">
        <v>297</v>
      </c>
      <c r="M1121" s="68">
        <v>11</v>
      </c>
      <c r="N1121" s="111">
        <f t="shared" si="248"/>
        <v>287</v>
      </c>
      <c r="O1121" s="64">
        <f t="shared" si="230"/>
        <v>298</v>
      </c>
      <c r="P1121" s="65">
        <f t="shared" si="231"/>
        <v>11</v>
      </c>
      <c r="Q1121" s="66">
        <f t="shared" si="245"/>
        <v>3.6912751677852351E-2</v>
      </c>
      <c r="R1121" s="64"/>
      <c r="S1121" s="64">
        <f t="shared" si="246"/>
        <v>287</v>
      </c>
      <c r="T1121" s="67">
        <f t="shared" si="247"/>
        <v>0</v>
      </c>
    </row>
    <row r="1122" spans="1:20">
      <c r="A1122" s="3" t="s">
        <v>478</v>
      </c>
      <c r="B1122" s="2" t="s">
        <v>535</v>
      </c>
      <c r="C1122" s="2" t="s">
        <v>442</v>
      </c>
      <c r="D1122" s="2" t="s">
        <v>454</v>
      </c>
      <c r="E1122" s="64"/>
      <c r="F1122" s="64"/>
      <c r="G1122" s="64"/>
      <c r="H1122" s="64"/>
      <c r="I1122" s="123">
        <v>1123</v>
      </c>
      <c r="J1122" s="68">
        <v>574</v>
      </c>
      <c r="K1122" s="50">
        <f t="shared" si="243"/>
        <v>0.51113089937666967</v>
      </c>
      <c r="L1122" s="68">
        <v>1131</v>
      </c>
      <c r="M1122" s="68">
        <v>8</v>
      </c>
      <c r="N1122" s="111">
        <f t="shared" si="248"/>
        <v>1123</v>
      </c>
      <c r="O1122" s="64">
        <f t="shared" si="230"/>
        <v>1131</v>
      </c>
      <c r="P1122" s="65">
        <f t="shared" si="231"/>
        <v>8</v>
      </c>
      <c r="Q1122" s="66">
        <f t="shared" si="245"/>
        <v>7.073386383731211E-3</v>
      </c>
      <c r="R1122" s="64">
        <v>6</v>
      </c>
      <c r="S1122" s="64">
        <f t="shared" si="246"/>
        <v>1129</v>
      </c>
      <c r="T1122" s="67">
        <f t="shared" si="247"/>
        <v>5.3428317008014248E-3</v>
      </c>
    </row>
    <row r="1123" spans="1:20">
      <c r="A1123" s="3" t="s">
        <v>478</v>
      </c>
      <c r="B1123" s="2" t="s">
        <v>530</v>
      </c>
      <c r="C1123" s="2" t="s">
        <v>459</v>
      </c>
      <c r="D1123" s="2" t="s">
        <v>460</v>
      </c>
      <c r="E1123" s="64"/>
      <c r="F1123" s="64"/>
      <c r="G1123" s="64"/>
      <c r="H1123" s="64"/>
      <c r="I1123" s="123">
        <v>42</v>
      </c>
      <c r="J1123" s="68"/>
      <c r="K1123" s="50">
        <f t="shared" si="243"/>
        <v>0</v>
      </c>
      <c r="L1123" s="68">
        <v>50</v>
      </c>
      <c r="M1123" s="68">
        <v>8</v>
      </c>
      <c r="N1123" s="111">
        <f t="shared" si="248"/>
        <v>42</v>
      </c>
      <c r="O1123" s="64">
        <f t="shared" si="230"/>
        <v>50</v>
      </c>
      <c r="P1123" s="65">
        <f t="shared" si="231"/>
        <v>8</v>
      </c>
      <c r="Q1123" s="66">
        <f t="shared" si="245"/>
        <v>0.16</v>
      </c>
      <c r="R1123" s="64">
        <v>1</v>
      </c>
      <c r="S1123" s="64">
        <f t="shared" si="246"/>
        <v>43</v>
      </c>
      <c r="T1123" s="67">
        <f t="shared" si="247"/>
        <v>2.3809523809523808E-2</v>
      </c>
    </row>
    <row r="1124" spans="1:20">
      <c r="A1124" s="3" t="s">
        <v>478</v>
      </c>
      <c r="B1124" s="2" t="s">
        <v>530</v>
      </c>
      <c r="C1124" s="2" t="s">
        <v>459</v>
      </c>
      <c r="D1124" s="2" t="s">
        <v>383</v>
      </c>
      <c r="E1124" s="64"/>
      <c r="F1124" s="64"/>
      <c r="G1124" s="64"/>
      <c r="H1124" s="64"/>
      <c r="I1124" s="123">
        <v>10</v>
      </c>
      <c r="J1124" s="68">
        <v>4</v>
      </c>
      <c r="K1124" s="50">
        <f t="shared" si="243"/>
        <v>0.4</v>
      </c>
      <c r="L1124" s="68">
        <v>10</v>
      </c>
      <c r="M1124" s="68"/>
      <c r="N1124" s="111">
        <f t="shared" si="248"/>
        <v>10</v>
      </c>
      <c r="O1124" s="64">
        <f t="shared" si="230"/>
        <v>10</v>
      </c>
      <c r="P1124" s="65" t="str">
        <f t="shared" si="231"/>
        <v/>
      </c>
      <c r="Q1124" s="66">
        <v>0</v>
      </c>
      <c r="R1124" s="64">
        <v>1</v>
      </c>
      <c r="S1124" s="64">
        <f t="shared" si="246"/>
        <v>11</v>
      </c>
      <c r="T1124" s="67">
        <f t="shared" si="247"/>
        <v>0.1</v>
      </c>
    </row>
    <row r="1125" spans="1:20">
      <c r="A1125" s="3" t="s">
        <v>478</v>
      </c>
      <c r="B1125" s="2" t="s">
        <v>529</v>
      </c>
      <c r="C1125" s="2" t="s">
        <v>468</v>
      </c>
      <c r="D1125" s="2" t="s">
        <v>469</v>
      </c>
      <c r="E1125" s="64"/>
      <c r="F1125" s="64"/>
      <c r="G1125" s="64"/>
      <c r="H1125" s="64"/>
      <c r="I1125" s="123">
        <v>96</v>
      </c>
      <c r="J1125" s="68">
        <v>27</v>
      </c>
      <c r="K1125" s="50">
        <f t="shared" si="243"/>
        <v>0.28125</v>
      </c>
      <c r="L1125" s="68">
        <v>99</v>
      </c>
      <c r="M1125" s="68">
        <v>3</v>
      </c>
      <c r="N1125" s="111">
        <f t="shared" si="248"/>
        <v>96</v>
      </c>
      <c r="O1125" s="64">
        <f t="shared" si="230"/>
        <v>99</v>
      </c>
      <c r="P1125" s="65">
        <f t="shared" si="231"/>
        <v>3</v>
      </c>
      <c r="Q1125" s="66">
        <f>IF(O1125&lt;&gt;0,P1125/O1125,"")</f>
        <v>3.0303030303030304E-2</v>
      </c>
      <c r="R1125" s="64">
        <v>1</v>
      </c>
      <c r="S1125" s="64">
        <f t="shared" ref="S1125:S1133" si="249">IF(N1125="",IF(R1125&gt;0,SUM(R1125),""),IF(SUM(R1125)&gt;0,SUM(N1125+R1125),N1125))</f>
        <v>97</v>
      </c>
      <c r="T1125" s="67">
        <f t="shared" ref="T1125:T1133" si="250">IF((I1125)&gt;0,R1125/(I1125),"")</f>
        <v>1.0416666666666666E-2</v>
      </c>
    </row>
    <row r="1126" spans="1:20">
      <c r="A1126" s="3" t="s">
        <v>479</v>
      </c>
      <c r="B1126" s="2" t="s">
        <v>528</v>
      </c>
      <c r="C1126" s="2" t="s">
        <v>40</v>
      </c>
      <c r="D1126" s="2" t="s">
        <v>41</v>
      </c>
      <c r="E1126" s="64"/>
      <c r="F1126" s="64"/>
      <c r="G1126" s="64"/>
      <c r="H1126" s="64"/>
      <c r="I1126" s="123">
        <v>1</v>
      </c>
      <c r="J1126" s="68">
        <v>1</v>
      </c>
      <c r="K1126" s="50">
        <f t="shared" si="243"/>
        <v>1</v>
      </c>
      <c r="L1126" s="68">
        <v>1</v>
      </c>
      <c r="M1126" s="68"/>
      <c r="N1126" s="111">
        <f t="shared" ref="N1126:N1131" si="251">IF(SUM(E1126,I1126)&gt;0,SUM(E1126,I1126),"")</f>
        <v>1</v>
      </c>
      <c r="O1126" s="64">
        <f t="shared" si="230"/>
        <v>1</v>
      </c>
      <c r="P1126" s="65" t="str">
        <f t="shared" si="231"/>
        <v/>
      </c>
      <c r="Q1126" s="66">
        <v>0</v>
      </c>
      <c r="R1126" s="64">
        <v>2</v>
      </c>
      <c r="S1126" s="64">
        <f t="shared" si="249"/>
        <v>3</v>
      </c>
      <c r="T1126" s="67">
        <f t="shared" si="250"/>
        <v>2</v>
      </c>
    </row>
    <row r="1127" spans="1:20">
      <c r="A1127" s="3" t="s">
        <v>479</v>
      </c>
      <c r="B1127" s="2" t="s">
        <v>531</v>
      </c>
      <c r="C1127" s="2" t="s">
        <v>48</v>
      </c>
      <c r="D1127" s="2" t="s">
        <v>50</v>
      </c>
      <c r="E1127" s="64"/>
      <c r="F1127" s="64"/>
      <c r="G1127" s="64"/>
      <c r="H1127" s="64"/>
      <c r="I1127" s="123">
        <v>19766</v>
      </c>
      <c r="J1127" s="68">
        <v>12311</v>
      </c>
      <c r="K1127" s="50">
        <f t="shared" si="243"/>
        <v>0.62283719518364866</v>
      </c>
      <c r="L1127" s="68">
        <v>20250</v>
      </c>
      <c r="M1127" s="68">
        <v>484</v>
      </c>
      <c r="N1127" s="111">
        <f t="shared" si="251"/>
        <v>19766</v>
      </c>
      <c r="O1127" s="64">
        <f t="shared" si="230"/>
        <v>20250</v>
      </c>
      <c r="P1127" s="65">
        <f t="shared" si="231"/>
        <v>484</v>
      </c>
      <c r="Q1127" s="66">
        <f>IF(O1127&lt;&gt;0,P1127/O1127,"")</f>
        <v>2.3901234567901233E-2</v>
      </c>
      <c r="R1127" s="64">
        <v>30</v>
      </c>
      <c r="S1127" s="64">
        <f t="shared" si="249"/>
        <v>19796</v>
      </c>
      <c r="T1127" s="67">
        <f t="shared" si="250"/>
        <v>1.5177577658605688E-3</v>
      </c>
    </row>
    <row r="1128" spans="1:20">
      <c r="A1128" s="3" t="s">
        <v>479</v>
      </c>
      <c r="B1128" s="2" t="s">
        <v>528</v>
      </c>
      <c r="C1128" s="2" t="s">
        <v>75</v>
      </c>
      <c r="D1128" s="2" t="s">
        <v>77</v>
      </c>
      <c r="E1128" s="64"/>
      <c r="F1128" s="64"/>
      <c r="G1128" s="64"/>
      <c r="H1128" s="64"/>
      <c r="I1128" s="123">
        <v>37</v>
      </c>
      <c r="J1128" s="68">
        <v>10</v>
      </c>
      <c r="K1128" s="50">
        <f t="shared" si="243"/>
        <v>0.27027027027027029</v>
      </c>
      <c r="L1128" s="68">
        <v>39</v>
      </c>
      <c r="M1128" s="68">
        <v>2</v>
      </c>
      <c r="N1128" s="111">
        <f t="shared" si="251"/>
        <v>37</v>
      </c>
      <c r="O1128" s="64">
        <f t="shared" si="230"/>
        <v>39</v>
      </c>
      <c r="P1128" s="65">
        <f t="shared" si="231"/>
        <v>2</v>
      </c>
      <c r="Q1128" s="66">
        <f>IF(O1128&lt;&gt;0,P1128/O1128,"")</f>
        <v>5.128205128205128E-2</v>
      </c>
      <c r="R1128" s="64">
        <v>19</v>
      </c>
      <c r="S1128" s="64">
        <f t="shared" si="249"/>
        <v>56</v>
      </c>
      <c r="T1128" s="67">
        <f t="shared" si="250"/>
        <v>0.51351351351351349</v>
      </c>
    </row>
    <row r="1129" spans="1:20">
      <c r="A1129" s="3" t="s">
        <v>479</v>
      </c>
      <c r="B1129" s="2" t="s">
        <v>535</v>
      </c>
      <c r="C1129" s="2" t="s">
        <v>87</v>
      </c>
      <c r="D1129" s="2" t="s">
        <v>89</v>
      </c>
      <c r="E1129" s="64"/>
      <c r="F1129" s="64"/>
      <c r="G1129" s="64"/>
      <c r="H1129" s="64"/>
      <c r="I1129" s="123">
        <v>11</v>
      </c>
      <c r="J1129" s="68">
        <v>5</v>
      </c>
      <c r="K1129" s="50">
        <f t="shared" si="243"/>
        <v>0.45454545454545453</v>
      </c>
      <c r="L1129" s="68">
        <v>11</v>
      </c>
      <c r="M1129" s="68"/>
      <c r="N1129" s="111">
        <f t="shared" si="251"/>
        <v>11</v>
      </c>
      <c r="O1129" s="64">
        <f t="shared" si="230"/>
        <v>11</v>
      </c>
      <c r="P1129" s="65" t="str">
        <f t="shared" si="231"/>
        <v/>
      </c>
      <c r="Q1129" s="66">
        <v>0</v>
      </c>
      <c r="R1129" s="64">
        <v>1</v>
      </c>
      <c r="S1129" s="64">
        <f t="shared" si="249"/>
        <v>12</v>
      </c>
      <c r="T1129" s="67">
        <f t="shared" si="250"/>
        <v>9.0909090909090912E-2</v>
      </c>
    </row>
    <row r="1130" spans="1:20">
      <c r="A1130" s="3" t="s">
        <v>479</v>
      </c>
      <c r="B1130" s="2" t="s">
        <v>534</v>
      </c>
      <c r="C1130" s="2" t="s">
        <v>100</v>
      </c>
      <c r="D1130" s="2" t="s">
        <v>101</v>
      </c>
      <c r="E1130" s="64"/>
      <c r="F1130" s="64"/>
      <c r="G1130" s="64"/>
      <c r="H1130" s="64"/>
      <c r="I1130" s="123">
        <v>1660</v>
      </c>
      <c r="J1130" s="68">
        <v>140</v>
      </c>
      <c r="K1130" s="50">
        <f t="shared" si="243"/>
        <v>8.4337349397590355E-2</v>
      </c>
      <c r="L1130" s="68">
        <v>1748</v>
      </c>
      <c r="M1130" s="68">
        <v>88</v>
      </c>
      <c r="N1130" s="111">
        <f t="shared" si="251"/>
        <v>1660</v>
      </c>
      <c r="O1130" s="64">
        <f t="shared" si="230"/>
        <v>1748</v>
      </c>
      <c r="P1130" s="65">
        <f t="shared" si="231"/>
        <v>88</v>
      </c>
      <c r="Q1130" s="66">
        <f>IF(O1130&lt;&gt;0,P1130/O1130,"")</f>
        <v>5.0343249427917618E-2</v>
      </c>
      <c r="R1130" s="64">
        <v>17</v>
      </c>
      <c r="S1130" s="64">
        <f t="shared" si="249"/>
        <v>1677</v>
      </c>
      <c r="T1130" s="67">
        <f t="shared" si="250"/>
        <v>1.0240963855421687E-2</v>
      </c>
    </row>
    <row r="1131" spans="1:20">
      <c r="A1131" s="3" t="s">
        <v>479</v>
      </c>
      <c r="B1131" s="2" t="s">
        <v>534</v>
      </c>
      <c r="C1131" s="2" t="s">
        <v>100</v>
      </c>
      <c r="D1131" s="2" t="s">
        <v>104</v>
      </c>
      <c r="E1131" s="64"/>
      <c r="F1131" s="64"/>
      <c r="G1131" s="64"/>
      <c r="H1131" s="64"/>
      <c r="I1131" s="123">
        <v>395</v>
      </c>
      <c r="J1131" s="68">
        <v>11</v>
      </c>
      <c r="K1131" s="50">
        <f t="shared" si="243"/>
        <v>2.7848101265822784E-2</v>
      </c>
      <c r="L1131" s="68">
        <v>409</v>
      </c>
      <c r="M1131" s="68">
        <v>14</v>
      </c>
      <c r="N1131" s="111">
        <f t="shared" si="251"/>
        <v>395</v>
      </c>
      <c r="O1131" s="64">
        <f t="shared" si="230"/>
        <v>409</v>
      </c>
      <c r="P1131" s="65">
        <f t="shared" si="231"/>
        <v>14</v>
      </c>
      <c r="Q1131" s="66">
        <f>IF(O1131&lt;&gt;0,P1131/O1131,"")</f>
        <v>3.4229828850855744E-2</v>
      </c>
      <c r="R1131" s="64"/>
      <c r="S1131" s="64">
        <f t="shared" si="249"/>
        <v>395</v>
      </c>
      <c r="T1131" s="67">
        <f t="shared" si="250"/>
        <v>0</v>
      </c>
    </row>
    <row r="1132" spans="1:20">
      <c r="A1132" s="3" t="s">
        <v>479</v>
      </c>
      <c r="B1132" s="2" t="s">
        <v>528</v>
      </c>
      <c r="C1132" s="2" t="s">
        <v>127</v>
      </c>
      <c r="D1132" s="2" t="s">
        <v>129</v>
      </c>
      <c r="E1132" s="64"/>
      <c r="F1132" s="64"/>
      <c r="G1132" s="64"/>
      <c r="H1132" s="64"/>
      <c r="I1132" s="123">
        <v>2</v>
      </c>
      <c r="J1132" s="68">
        <v>1</v>
      </c>
      <c r="K1132" s="50">
        <f t="shared" si="243"/>
        <v>0.5</v>
      </c>
      <c r="L1132" s="68">
        <v>2</v>
      </c>
      <c r="M1132" s="68"/>
      <c r="N1132" s="111">
        <f t="shared" ref="N1132:N1149" si="252">IF(SUM(E1132,I1132)&gt;0,SUM(E1132,I1132),"")</f>
        <v>2</v>
      </c>
      <c r="O1132" s="64">
        <f t="shared" si="230"/>
        <v>2</v>
      </c>
      <c r="P1132" s="65" t="str">
        <f t="shared" si="231"/>
        <v/>
      </c>
      <c r="Q1132" s="66">
        <v>0</v>
      </c>
      <c r="R1132" s="64"/>
      <c r="S1132" s="64">
        <f t="shared" si="249"/>
        <v>2</v>
      </c>
      <c r="T1132" s="67">
        <f t="shared" si="250"/>
        <v>0</v>
      </c>
    </row>
    <row r="1133" spans="1:20">
      <c r="A1133" s="3" t="s">
        <v>479</v>
      </c>
      <c r="B1133" s="2" t="s">
        <v>527</v>
      </c>
      <c r="C1133" s="2" t="s">
        <v>138</v>
      </c>
      <c r="D1133" s="2" t="s">
        <v>140</v>
      </c>
      <c r="E1133" s="64"/>
      <c r="F1133" s="64"/>
      <c r="G1133" s="64"/>
      <c r="H1133" s="64"/>
      <c r="I1133" s="123">
        <v>132</v>
      </c>
      <c r="J1133" s="68">
        <v>36</v>
      </c>
      <c r="K1133" s="50">
        <f t="shared" si="243"/>
        <v>0.27272727272727271</v>
      </c>
      <c r="L1133" s="68">
        <v>272</v>
      </c>
      <c r="M1133" s="68">
        <v>140</v>
      </c>
      <c r="N1133" s="111">
        <f t="shared" si="252"/>
        <v>132</v>
      </c>
      <c r="O1133" s="64">
        <f t="shared" si="230"/>
        <v>272</v>
      </c>
      <c r="P1133" s="65">
        <f t="shared" si="231"/>
        <v>140</v>
      </c>
      <c r="Q1133" s="66">
        <f>IF(O1133&lt;&gt;0,P1133/O1133,"")</f>
        <v>0.51470588235294112</v>
      </c>
      <c r="R1133" s="64">
        <v>1</v>
      </c>
      <c r="S1133" s="64">
        <f t="shared" si="249"/>
        <v>133</v>
      </c>
      <c r="T1133" s="67">
        <f t="shared" si="250"/>
        <v>7.575757575757576E-3</v>
      </c>
    </row>
    <row r="1134" spans="1:20">
      <c r="A1134" s="3" t="s">
        <v>479</v>
      </c>
      <c r="B1134" s="2" t="s">
        <v>531</v>
      </c>
      <c r="C1134" s="2" t="s">
        <v>166</v>
      </c>
      <c r="D1134" s="2" t="s">
        <v>167</v>
      </c>
      <c r="E1134" s="64"/>
      <c r="F1134" s="64"/>
      <c r="G1134" s="64"/>
      <c r="H1134" s="64"/>
      <c r="I1134" s="123">
        <v>1400</v>
      </c>
      <c r="J1134" s="68">
        <v>515</v>
      </c>
      <c r="K1134" s="50">
        <f t="shared" si="243"/>
        <v>0.36785714285714288</v>
      </c>
      <c r="L1134" s="68">
        <v>1770</v>
      </c>
      <c r="M1134" s="68">
        <v>370</v>
      </c>
      <c r="N1134" s="111">
        <f t="shared" si="252"/>
        <v>1400</v>
      </c>
      <c r="O1134" s="64">
        <f t="shared" si="230"/>
        <v>1770</v>
      </c>
      <c r="P1134" s="65">
        <f t="shared" si="231"/>
        <v>370</v>
      </c>
      <c r="Q1134" s="66">
        <f t="shared" ref="Q1134:Q1140" si="253">IF(O1134&lt;&gt;0,P1134/O1134,"")</f>
        <v>0.20903954802259886</v>
      </c>
      <c r="R1134" s="64"/>
      <c r="S1134" s="64">
        <f t="shared" ref="S1134:S1140" si="254">IF(N1134="",IF(R1134&gt;0,SUM(R1134),""),IF(SUM(R1134)&gt;0,SUM(N1134+R1134),N1134))</f>
        <v>1400</v>
      </c>
      <c r="T1134" s="67">
        <f t="shared" ref="T1134:T1140" si="255">IF((I1134)&gt;0,R1134/(I1134),"")</f>
        <v>0</v>
      </c>
    </row>
    <row r="1135" spans="1:20">
      <c r="A1135" s="3" t="s">
        <v>479</v>
      </c>
      <c r="B1135" s="2" t="s">
        <v>528</v>
      </c>
      <c r="C1135" s="2" t="s">
        <v>168</v>
      </c>
      <c r="D1135" s="2" t="s">
        <v>169</v>
      </c>
      <c r="E1135" s="64"/>
      <c r="F1135" s="64"/>
      <c r="G1135" s="64"/>
      <c r="H1135" s="64"/>
      <c r="I1135" s="123">
        <v>2</v>
      </c>
      <c r="J1135" s="68">
        <v>2</v>
      </c>
      <c r="K1135" s="50">
        <f t="shared" si="243"/>
        <v>1</v>
      </c>
      <c r="L1135" s="68">
        <v>2</v>
      </c>
      <c r="M1135" s="68"/>
      <c r="N1135" s="111">
        <f t="shared" si="252"/>
        <v>2</v>
      </c>
      <c r="O1135" s="64">
        <f t="shared" si="230"/>
        <v>2</v>
      </c>
      <c r="P1135" s="65" t="str">
        <f t="shared" si="231"/>
        <v/>
      </c>
      <c r="Q1135" s="66">
        <v>0</v>
      </c>
      <c r="R1135" s="64"/>
      <c r="S1135" s="64">
        <f t="shared" si="254"/>
        <v>2</v>
      </c>
      <c r="T1135" s="67">
        <f t="shared" si="255"/>
        <v>0</v>
      </c>
    </row>
    <row r="1136" spans="1:20">
      <c r="A1136" s="3" t="s">
        <v>479</v>
      </c>
      <c r="B1136" s="2" t="s">
        <v>528</v>
      </c>
      <c r="C1136" s="2" t="s">
        <v>179</v>
      </c>
      <c r="D1136" s="2" t="s">
        <v>180</v>
      </c>
      <c r="E1136" s="64"/>
      <c r="F1136" s="64"/>
      <c r="G1136" s="64"/>
      <c r="H1136" s="64"/>
      <c r="I1136" s="123"/>
      <c r="J1136" s="68"/>
      <c r="K1136" s="50"/>
      <c r="L1136" s="68">
        <v>1</v>
      </c>
      <c r="M1136" s="68">
        <v>1</v>
      </c>
      <c r="N1136" s="111" t="str">
        <f t="shared" si="252"/>
        <v/>
      </c>
      <c r="O1136" s="64">
        <f t="shared" si="230"/>
        <v>1</v>
      </c>
      <c r="P1136" s="65">
        <f t="shared" si="231"/>
        <v>1</v>
      </c>
      <c r="Q1136" s="66">
        <f t="shared" si="253"/>
        <v>1</v>
      </c>
      <c r="R1136" s="64"/>
      <c r="S1136" s="64" t="str">
        <f t="shared" si="254"/>
        <v/>
      </c>
      <c r="T1136" s="67" t="str">
        <f t="shared" si="255"/>
        <v/>
      </c>
    </row>
    <row r="1137" spans="1:20">
      <c r="A1137" s="3" t="s">
        <v>479</v>
      </c>
      <c r="B1137" s="2" t="s">
        <v>528</v>
      </c>
      <c r="C1137" s="2" t="s">
        <v>213</v>
      </c>
      <c r="D1137" s="2" t="s">
        <v>214</v>
      </c>
      <c r="E1137" s="64"/>
      <c r="F1137" s="64"/>
      <c r="G1137" s="64"/>
      <c r="H1137" s="64"/>
      <c r="I1137" s="123">
        <v>57</v>
      </c>
      <c r="J1137" s="68">
        <v>24</v>
      </c>
      <c r="K1137" s="50">
        <f t="shared" si="243"/>
        <v>0.42105263157894735</v>
      </c>
      <c r="L1137" s="68">
        <v>64</v>
      </c>
      <c r="M1137" s="68">
        <v>7</v>
      </c>
      <c r="N1137" s="111">
        <f t="shared" si="252"/>
        <v>57</v>
      </c>
      <c r="O1137" s="64">
        <f t="shared" si="230"/>
        <v>64</v>
      </c>
      <c r="P1137" s="65">
        <f t="shared" si="231"/>
        <v>7</v>
      </c>
      <c r="Q1137" s="66">
        <f t="shared" si="253"/>
        <v>0.109375</v>
      </c>
      <c r="R1137" s="64"/>
      <c r="S1137" s="64">
        <f t="shared" si="254"/>
        <v>57</v>
      </c>
      <c r="T1137" s="67">
        <f t="shared" si="255"/>
        <v>0</v>
      </c>
    </row>
    <row r="1138" spans="1:20">
      <c r="A1138" s="3" t="s">
        <v>479</v>
      </c>
      <c r="B1138" s="2" t="s">
        <v>527</v>
      </c>
      <c r="C1138" s="2" t="s">
        <v>215</v>
      </c>
      <c r="D1138" s="2" t="s">
        <v>217</v>
      </c>
      <c r="E1138" s="64"/>
      <c r="F1138" s="64"/>
      <c r="G1138" s="64"/>
      <c r="H1138" s="64"/>
      <c r="I1138" s="123">
        <v>6</v>
      </c>
      <c r="J1138" s="68">
        <v>4</v>
      </c>
      <c r="K1138" s="50">
        <f t="shared" si="243"/>
        <v>0.66666666666666663</v>
      </c>
      <c r="L1138" s="68">
        <v>6</v>
      </c>
      <c r="M1138" s="68"/>
      <c r="N1138" s="111">
        <f t="shared" si="252"/>
        <v>6</v>
      </c>
      <c r="O1138" s="64">
        <f t="shared" si="230"/>
        <v>6</v>
      </c>
      <c r="P1138" s="65" t="str">
        <f t="shared" si="231"/>
        <v/>
      </c>
      <c r="Q1138" s="66">
        <v>0</v>
      </c>
      <c r="R1138" s="64">
        <v>1</v>
      </c>
      <c r="S1138" s="64">
        <f t="shared" si="254"/>
        <v>7</v>
      </c>
      <c r="T1138" s="67">
        <f t="shared" si="255"/>
        <v>0.16666666666666666</v>
      </c>
    </row>
    <row r="1139" spans="1:20">
      <c r="A1139" s="3" t="s">
        <v>479</v>
      </c>
      <c r="B1139" s="2" t="s">
        <v>534</v>
      </c>
      <c r="C1139" s="2" t="s">
        <v>225</v>
      </c>
      <c r="D1139" s="2" t="s">
        <v>227</v>
      </c>
      <c r="E1139" s="64"/>
      <c r="F1139" s="64"/>
      <c r="G1139" s="64"/>
      <c r="H1139" s="64"/>
      <c r="I1139" s="123">
        <v>19</v>
      </c>
      <c r="J1139" s="68">
        <v>4</v>
      </c>
      <c r="K1139" s="50">
        <f t="shared" si="243"/>
        <v>0.21052631578947367</v>
      </c>
      <c r="L1139" s="68">
        <v>19</v>
      </c>
      <c r="M1139" s="68"/>
      <c r="N1139" s="111">
        <f t="shared" si="252"/>
        <v>19</v>
      </c>
      <c r="O1139" s="64">
        <f t="shared" ref="O1139:O1202" si="256">IF(SUM(G1139,L1139)&gt;0,SUM(G1139,L1139),"")</f>
        <v>19</v>
      </c>
      <c r="P1139" s="65" t="str">
        <f t="shared" ref="P1139:P1202" si="257">IF(SUM(H1139,M1139)&gt;0,SUM(H1139,M1139),"")</f>
        <v/>
      </c>
      <c r="Q1139" s="66">
        <v>0</v>
      </c>
      <c r="R1139" s="64">
        <v>1</v>
      </c>
      <c r="S1139" s="64">
        <f t="shared" si="254"/>
        <v>20</v>
      </c>
      <c r="T1139" s="67">
        <f t="shared" si="255"/>
        <v>5.2631578947368418E-2</v>
      </c>
    </row>
    <row r="1140" spans="1:20">
      <c r="A1140" s="3" t="s">
        <v>479</v>
      </c>
      <c r="B1140" s="2" t="s">
        <v>536</v>
      </c>
      <c r="C1140" s="2" t="s">
        <v>230</v>
      </c>
      <c r="D1140" s="2" t="s">
        <v>232</v>
      </c>
      <c r="E1140" s="64"/>
      <c r="F1140" s="64"/>
      <c r="G1140" s="64"/>
      <c r="H1140" s="64"/>
      <c r="I1140" s="123">
        <v>722</v>
      </c>
      <c r="J1140" s="68">
        <v>382</v>
      </c>
      <c r="K1140" s="50">
        <f t="shared" si="243"/>
        <v>0.52908587257617734</v>
      </c>
      <c r="L1140" s="68">
        <v>787</v>
      </c>
      <c r="M1140" s="68">
        <v>65</v>
      </c>
      <c r="N1140" s="111">
        <f t="shared" si="252"/>
        <v>722</v>
      </c>
      <c r="O1140" s="64">
        <f t="shared" si="256"/>
        <v>787</v>
      </c>
      <c r="P1140" s="65">
        <f t="shared" si="257"/>
        <v>65</v>
      </c>
      <c r="Q1140" s="66">
        <f t="shared" si="253"/>
        <v>8.2592121982210928E-2</v>
      </c>
      <c r="R1140" s="64">
        <v>4</v>
      </c>
      <c r="S1140" s="64">
        <f t="shared" si="254"/>
        <v>726</v>
      </c>
      <c r="T1140" s="67">
        <f t="shared" si="255"/>
        <v>5.5401662049861496E-3</v>
      </c>
    </row>
    <row r="1141" spans="1:20">
      <c r="A1141" s="3" t="s">
        <v>479</v>
      </c>
      <c r="B1141" s="20" t="s">
        <v>343</v>
      </c>
      <c r="C1141" s="2" t="s">
        <v>343</v>
      </c>
      <c r="D1141" s="2" t="s">
        <v>345</v>
      </c>
      <c r="E1141" s="64"/>
      <c r="F1141" s="64"/>
      <c r="G1141" s="64"/>
      <c r="H1141" s="64"/>
      <c r="I1141" s="123">
        <v>45312</v>
      </c>
      <c r="J1141" s="68">
        <v>28223</v>
      </c>
      <c r="K1141" s="50">
        <f t="shared" si="243"/>
        <v>0.62285928672316382</v>
      </c>
      <c r="L1141" s="68">
        <v>45712</v>
      </c>
      <c r="M1141" s="68">
        <v>400</v>
      </c>
      <c r="N1141" s="111">
        <f t="shared" si="252"/>
        <v>45312</v>
      </c>
      <c r="O1141" s="64">
        <f t="shared" si="256"/>
        <v>45712</v>
      </c>
      <c r="P1141" s="65">
        <f t="shared" si="257"/>
        <v>400</v>
      </c>
      <c r="Q1141" s="66">
        <f>IF(O1141&lt;&gt;0,P1141/O1141,"")</f>
        <v>8.7504375218760942E-3</v>
      </c>
      <c r="R1141" s="64">
        <v>37</v>
      </c>
      <c r="S1141" s="64">
        <f t="shared" ref="S1141:S1152" si="258">IF(N1141="",IF(R1141&gt;0,SUM(R1141),""),IF(SUM(R1141)&gt;0,SUM(N1141+R1141),N1141))</f>
        <v>45349</v>
      </c>
      <c r="T1141" s="67">
        <f t="shared" ref="T1141:T1152" si="259">IF((I1141)&gt;0,R1141/(I1141),"")</f>
        <v>8.1656073446327679E-4</v>
      </c>
    </row>
    <row r="1142" spans="1:20">
      <c r="A1142" s="3" t="s">
        <v>479</v>
      </c>
      <c r="B1142" s="20" t="s">
        <v>343</v>
      </c>
      <c r="C1142" s="2" t="s">
        <v>343</v>
      </c>
      <c r="D1142" s="2" t="s">
        <v>348</v>
      </c>
      <c r="E1142" s="64"/>
      <c r="F1142" s="64"/>
      <c r="G1142" s="64"/>
      <c r="H1142" s="64"/>
      <c r="I1142" s="123">
        <v>41398</v>
      </c>
      <c r="J1142" s="68">
        <v>16919</v>
      </c>
      <c r="K1142" s="50">
        <f t="shared" si="243"/>
        <v>0.40869124112275956</v>
      </c>
      <c r="L1142" s="68">
        <v>41636</v>
      </c>
      <c r="M1142" s="68">
        <v>238</v>
      </c>
      <c r="N1142" s="111">
        <f t="shared" si="252"/>
        <v>41398</v>
      </c>
      <c r="O1142" s="64">
        <f t="shared" si="256"/>
        <v>41636</v>
      </c>
      <c r="P1142" s="65">
        <f t="shared" si="257"/>
        <v>238</v>
      </c>
      <c r="Q1142" s="66">
        <f>IF(O1142&lt;&gt;0,P1142/O1142,"")</f>
        <v>5.7162071284465365E-3</v>
      </c>
      <c r="R1142" s="64">
        <v>68</v>
      </c>
      <c r="S1142" s="64">
        <f t="shared" si="258"/>
        <v>41466</v>
      </c>
      <c r="T1142" s="67">
        <f t="shared" si="259"/>
        <v>1.6425914295376588E-3</v>
      </c>
    </row>
    <row r="1143" spans="1:20">
      <c r="A1143" s="3" t="s">
        <v>479</v>
      </c>
      <c r="B1143" s="20" t="s">
        <v>343</v>
      </c>
      <c r="C1143" s="2" t="s">
        <v>343</v>
      </c>
      <c r="D1143" s="2" t="s">
        <v>352</v>
      </c>
      <c r="E1143" s="64"/>
      <c r="F1143" s="64"/>
      <c r="G1143" s="64"/>
      <c r="H1143" s="64"/>
      <c r="I1143" s="123">
        <v>20176</v>
      </c>
      <c r="J1143" s="68">
        <v>18671</v>
      </c>
      <c r="K1143" s="50">
        <f t="shared" si="243"/>
        <v>0.92540642347343383</v>
      </c>
      <c r="L1143" s="68">
        <v>20369</v>
      </c>
      <c r="M1143" s="68">
        <v>193</v>
      </c>
      <c r="N1143" s="111">
        <f t="shared" si="252"/>
        <v>20176</v>
      </c>
      <c r="O1143" s="64">
        <f t="shared" si="256"/>
        <v>20369</v>
      </c>
      <c r="P1143" s="65">
        <f t="shared" si="257"/>
        <v>193</v>
      </c>
      <c r="Q1143" s="66">
        <f>IF(O1143&lt;&gt;0,P1143/O1143,"")</f>
        <v>9.475182875938926E-3</v>
      </c>
      <c r="R1143" s="64">
        <v>8</v>
      </c>
      <c r="S1143" s="64">
        <f t="shared" si="258"/>
        <v>20184</v>
      </c>
      <c r="T1143" s="67">
        <f t="shared" si="259"/>
        <v>3.9651070578905631E-4</v>
      </c>
    </row>
    <row r="1144" spans="1:20">
      <c r="A1144" s="3" t="s">
        <v>479</v>
      </c>
      <c r="B1144" s="2" t="s">
        <v>528</v>
      </c>
      <c r="C1144" s="2" t="s">
        <v>380</v>
      </c>
      <c r="D1144" s="2" t="s">
        <v>382</v>
      </c>
      <c r="E1144" s="64"/>
      <c r="F1144" s="64"/>
      <c r="G1144" s="64"/>
      <c r="H1144" s="64"/>
      <c r="I1144" s="123">
        <v>1</v>
      </c>
      <c r="J1144" s="68">
        <v>1</v>
      </c>
      <c r="K1144" s="50">
        <f t="shared" si="243"/>
        <v>1</v>
      </c>
      <c r="L1144" s="68">
        <v>1</v>
      </c>
      <c r="M1144" s="68"/>
      <c r="N1144" s="111">
        <f t="shared" si="252"/>
        <v>1</v>
      </c>
      <c r="O1144" s="64">
        <f t="shared" si="256"/>
        <v>1</v>
      </c>
      <c r="P1144" s="65" t="str">
        <f t="shared" si="257"/>
        <v/>
      </c>
      <c r="Q1144" s="66">
        <v>0</v>
      </c>
      <c r="R1144" s="64"/>
      <c r="S1144" s="64">
        <f t="shared" si="258"/>
        <v>1</v>
      </c>
      <c r="T1144" s="67">
        <f t="shared" si="259"/>
        <v>0</v>
      </c>
    </row>
    <row r="1145" spans="1:20">
      <c r="A1145" s="3" t="s">
        <v>479</v>
      </c>
      <c r="B1145" s="2" t="s">
        <v>528</v>
      </c>
      <c r="C1145" s="2" t="s">
        <v>390</v>
      </c>
      <c r="D1145" s="2" t="s">
        <v>391</v>
      </c>
      <c r="E1145" s="64"/>
      <c r="F1145" s="64"/>
      <c r="G1145" s="64"/>
      <c r="H1145" s="64"/>
      <c r="I1145" s="123">
        <v>2</v>
      </c>
      <c r="J1145" s="68"/>
      <c r="K1145" s="50">
        <f t="shared" si="243"/>
        <v>0</v>
      </c>
      <c r="L1145" s="68">
        <v>2</v>
      </c>
      <c r="M1145" s="68"/>
      <c r="N1145" s="111">
        <f t="shared" si="252"/>
        <v>2</v>
      </c>
      <c r="O1145" s="64">
        <f t="shared" si="256"/>
        <v>2</v>
      </c>
      <c r="P1145" s="65" t="str">
        <f t="shared" si="257"/>
        <v/>
      </c>
      <c r="Q1145" s="66">
        <v>0</v>
      </c>
      <c r="R1145" s="64">
        <v>2</v>
      </c>
      <c r="S1145" s="64">
        <f t="shared" si="258"/>
        <v>4</v>
      </c>
      <c r="T1145" s="67">
        <f t="shared" si="259"/>
        <v>1</v>
      </c>
    </row>
    <row r="1146" spans="1:20">
      <c r="A1146" s="3" t="s">
        <v>479</v>
      </c>
      <c r="B1146" s="2" t="s">
        <v>526</v>
      </c>
      <c r="C1146" s="2" t="s">
        <v>415</v>
      </c>
      <c r="D1146" s="2" t="s">
        <v>416</v>
      </c>
      <c r="E1146" s="64"/>
      <c r="F1146" s="64"/>
      <c r="G1146" s="64"/>
      <c r="H1146" s="64"/>
      <c r="I1146" s="123">
        <v>240</v>
      </c>
      <c r="J1146" s="68">
        <v>126</v>
      </c>
      <c r="K1146" s="50">
        <f t="shared" si="243"/>
        <v>0.52500000000000002</v>
      </c>
      <c r="L1146" s="68">
        <v>293</v>
      </c>
      <c r="M1146" s="68">
        <v>53</v>
      </c>
      <c r="N1146" s="111">
        <f t="shared" si="252"/>
        <v>240</v>
      </c>
      <c r="O1146" s="64">
        <f t="shared" si="256"/>
        <v>293</v>
      </c>
      <c r="P1146" s="65">
        <f t="shared" si="257"/>
        <v>53</v>
      </c>
      <c r="Q1146" s="66">
        <f t="shared" ref="Q1146:Q1153" si="260">IF(O1146&lt;&gt;0,P1146/O1146,"")</f>
        <v>0.18088737201365188</v>
      </c>
      <c r="R1146" s="64">
        <v>6</v>
      </c>
      <c r="S1146" s="64">
        <f t="shared" si="258"/>
        <v>246</v>
      </c>
      <c r="T1146" s="67">
        <f t="shared" si="259"/>
        <v>2.5000000000000001E-2</v>
      </c>
    </row>
    <row r="1147" spans="1:20">
      <c r="A1147" s="3" t="s">
        <v>479</v>
      </c>
      <c r="B1147" s="2" t="s">
        <v>531</v>
      </c>
      <c r="C1147" s="2" t="s">
        <v>424</v>
      </c>
      <c r="D1147" s="2" t="s">
        <v>427</v>
      </c>
      <c r="E1147" s="64"/>
      <c r="F1147" s="64"/>
      <c r="G1147" s="64">
        <v>2</v>
      </c>
      <c r="H1147" s="64">
        <v>2</v>
      </c>
      <c r="I1147" s="123">
        <v>10397</v>
      </c>
      <c r="J1147" s="68">
        <v>4853</v>
      </c>
      <c r="K1147" s="50">
        <f t="shared" si="243"/>
        <v>0.46676926036356642</v>
      </c>
      <c r="L1147" s="68">
        <v>10870</v>
      </c>
      <c r="M1147" s="68">
        <v>473</v>
      </c>
      <c r="N1147" s="111">
        <f t="shared" si="252"/>
        <v>10397</v>
      </c>
      <c r="O1147" s="64">
        <f t="shared" si="256"/>
        <v>10872</v>
      </c>
      <c r="P1147" s="65">
        <f t="shared" si="257"/>
        <v>475</v>
      </c>
      <c r="Q1147" s="66">
        <f t="shared" si="260"/>
        <v>4.3690213392200146E-2</v>
      </c>
      <c r="R1147" s="64">
        <v>884</v>
      </c>
      <c r="S1147" s="64">
        <f t="shared" si="258"/>
        <v>11281</v>
      </c>
      <c r="T1147" s="67">
        <f t="shared" si="259"/>
        <v>8.5024526305665094E-2</v>
      </c>
    </row>
    <row r="1148" spans="1:20">
      <c r="A1148" s="3" t="s">
        <v>479</v>
      </c>
      <c r="B1148" s="2" t="s">
        <v>528</v>
      </c>
      <c r="C1148" s="2" t="s">
        <v>436</v>
      </c>
      <c r="D1148" s="2" t="s">
        <v>438</v>
      </c>
      <c r="E1148" s="64"/>
      <c r="F1148" s="64"/>
      <c r="G1148" s="64"/>
      <c r="H1148" s="64"/>
      <c r="I1148" s="123">
        <v>225</v>
      </c>
      <c r="J1148" s="68">
        <v>107</v>
      </c>
      <c r="K1148" s="50">
        <f t="shared" si="243"/>
        <v>0.47555555555555556</v>
      </c>
      <c r="L1148" s="68">
        <v>232</v>
      </c>
      <c r="M1148" s="68">
        <v>7</v>
      </c>
      <c r="N1148" s="111">
        <f t="shared" si="252"/>
        <v>225</v>
      </c>
      <c r="O1148" s="64">
        <f t="shared" si="256"/>
        <v>232</v>
      </c>
      <c r="P1148" s="65">
        <f t="shared" si="257"/>
        <v>7</v>
      </c>
      <c r="Q1148" s="66">
        <f t="shared" si="260"/>
        <v>3.017241379310345E-2</v>
      </c>
      <c r="R1148" s="64">
        <v>14</v>
      </c>
      <c r="S1148" s="64">
        <f t="shared" si="258"/>
        <v>239</v>
      </c>
      <c r="T1148" s="67">
        <f t="shared" si="259"/>
        <v>6.222222222222222E-2</v>
      </c>
    </row>
    <row r="1149" spans="1:20">
      <c r="A1149" s="3" t="s">
        <v>479</v>
      </c>
      <c r="B1149" s="2" t="s">
        <v>535</v>
      </c>
      <c r="C1149" s="2" t="s">
        <v>442</v>
      </c>
      <c r="D1149" s="2" t="s">
        <v>451</v>
      </c>
      <c r="E1149" s="64"/>
      <c r="F1149" s="64"/>
      <c r="G1149" s="64"/>
      <c r="H1149" s="64"/>
      <c r="I1149" s="123">
        <v>70</v>
      </c>
      <c r="J1149" s="68">
        <v>46</v>
      </c>
      <c r="K1149" s="50">
        <f t="shared" si="243"/>
        <v>0.65714285714285714</v>
      </c>
      <c r="L1149" s="68">
        <v>71</v>
      </c>
      <c r="M1149" s="68">
        <v>1</v>
      </c>
      <c r="N1149" s="111">
        <f t="shared" si="252"/>
        <v>70</v>
      </c>
      <c r="O1149" s="64">
        <f t="shared" si="256"/>
        <v>71</v>
      </c>
      <c r="P1149" s="65">
        <f t="shared" si="257"/>
        <v>1</v>
      </c>
      <c r="Q1149" s="66">
        <f t="shared" si="260"/>
        <v>1.4084507042253521E-2</v>
      </c>
      <c r="R1149" s="64">
        <v>15</v>
      </c>
      <c r="S1149" s="64">
        <f t="shared" si="258"/>
        <v>85</v>
      </c>
      <c r="T1149" s="67">
        <f t="shared" si="259"/>
        <v>0.21428571428571427</v>
      </c>
    </row>
    <row r="1150" spans="1:20">
      <c r="A1150" s="3" t="s">
        <v>480</v>
      </c>
      <c r="B1150" s="2" t="s">
        <v>530</v>
      </c>
      <c r="C1150" s="2" t="s">
        <v>26</v>
      </c>
      <c r="D1150" s="2" t="s">
        <v>28</v>
      </c>
      <c r="E1150" s="64"/>
      <c r="F1150" s="64"/>
      <c r="G1150" s="64"/>
      <c r="H1150" s="64"/>
      <c r="I1150" s="123">
        <v>7</v>
      </c>
      <c r="J1150" s="68">
        <v>3</v>
      </c>
      <c r="K1150" s="50">
        <f t="shared" si="243"/>
        <v>0.42857142857142855</v>
      </c>
      <c r="L1150" s="68">
        <v>11</v>
      </c>
      <c r="M1150" s="68">
        <v>4</v>
      </c>
      <c r="N1150" s="111">
        <f t="shared" ref="N1150:N1155" si="261">IF(SUM(E1150,I1150)&gt;0,SUM(E1150,I1150),"")</f>
        <v>7</v>
      </c>
      <c r="O1150" s="64">
        <f t="shared" si="256"/>
        <v>11</v>
      </c>
      <c r="P1150" s="65">
        <f t="shared" si="257"/>
        <v>4</v>
      </c>
      <c r="Q1150" s="66">
        <f t="shared" si="260"/>
        <v>0.36363636363636365</v>
      </c>
      <c r="R1150" s="64">
        <v>1</v>
      </c>
      <c r="S1150" s="64">
        <f t="shared" si="258"/>
        <v>8</v>
      </c>
      <c r="T1150" s="67">
        <f t="shared" si="259"/>
        <v>0.14285714285714285</v>
      </c>
    </row>
    <row r="1151" spans="1:20">
      <c r="A1151" s="3" t="s">
        <v>480</v>
      </c>
      <c r="B1151" s="2" t="s">
        <v>532</v>
      </c>
      <c r="C1151" s="2" t="s">
        <v>34</v>
      </c>
      <c r="D1151" s="2" t="s">
        <v>39</v>
      </c>
      <c r="E1151" s="64"/>
      <c r="F1151" s="64"/>
      <c r="G1151" s="64"/>
      <c r="H1151" s="64"/>
      <c r="I1151" s="123">
        <v>88</v>
      </c>
      <c r="J1151" s="68">
        <v>49</v>
      </c>
      <c r="K1151" s="50">
        <f t="shared" si="243"/>
        <v>0.55681818181818177</v>
      </c>
      <c r="L1151" s="68">
        <v>91</v>
      </c>
      <c r="M1151" s="68">
        <v>3</v>
      </c>
      <c r="N1151" s="111">
        <f t="shared" si="261"/>
        <v>88</v>
      </c>
      <c r="O1151" s="64">
        <f t="shared" si="256"/>
        <v>91</v>
      </c>
      <c r="P1151" s="65">
        <f t="shared" si="257"/>
        <v>3</v>
      </c>
      <c r="Q1151" s="66">
        <f t="shared" si="260"/>
        <v>3.2967032967032968E-2</v>
      </c>
      <c r="R1151" s="64">
        <v>2</v>
      </c>
      <c r="S1151" s="64">
        <f t="shared" si="258"/>
        <v>90</v>
      </c>
      <c r="T1151" s="67">
        <f t="shared" si="259"/>
        <v>2.2727272727272728E-2</v>
      </c>
    </row>
    <row r="1152" spans="1:20">
      <c r="A1152" s="3" t="s">
        <v>480</v>
      </c>
      <c r="B1152" s="2" t="s">
        <v>528</v>
      </c>
      <c r="C1152" s="2" t="s">
        <v>75</v>
      </c>
      <c r="D1152" s="2" t="s">
        <v>77</v>
      </c>
      <c r="E1152" s="64"/>
      <c r="F1152" s="64"/>
      <c r="G1152" s="64"/>
      <c r="H1152" s="64"/>
      <c r="I1152" s="123">
        <v>22</v>
      </c>
      <c r="J1152" s="68">
        <v>10</v>
      </c>
      <c r="K1152" s="50">
        <f t="shared" si="243"/>
        <v>0.45454545454545453</v>
      </c>
      <c r="L1152" s="68">
        <v>25</v>
      </c>
      <c r="M1152" s="68">
        <v>3</v>
      </c>
      <c r="N1152" s="111">
        <f t="shared" si="261"/>
        <v>22</v>
      </c>
      <c r="O1152" s="64">
        <f t="shared" si="256"/>
        <v>25</v>
      </c>
      <c r="P1152" s="65">
        <f t="shared" si="257"/>
        <v>3</v>
      </c>
      <c r="Q1152" s="66">
        <f t="shared" si="260"/>
        <v>0.12</v>
      </c>
      <c r="R1152" s="64"/>
      <c r="S1152" s="64">
        <f t="shared" si="258"/>
        <v>22</v>
      </c>
      <c r="T1152" s="67">
        <f t="shared" si="259"/>
        <v>0</v>
      </c>
    </row>
    <row r="1153" spans="1:20">
      <c r="A1153" s="3" t="s">
        <v>480</v>
      </c>
      <c r="B1153" s="2" t="s">
        <v>535</v>
      </c>
      <c r="C1153" s="2" t="s">
        <v>87</v>
      </c>
      <c r="D1153" s="2" t="s">
        <v>89</v>
      </c>
      <c r="E1153" s="64"/>
      <c r="F1153" s="64"/>
      <c r="G1153" s="64"/>
      <c r="H1153" s="64"/>
      <c r="I1153" s="123">
        <v>115</v>
      </c>
      <c r="J1153" s="68">
        <v>99</v>
      </c>
      <c r="K1153" s="50">
        <f t="shared" si="243"/>
        <v>0.86086956521739133</v>
      </c>
      <c r="L1153" s="68">
        <v>117</v>
      </c>
      <c r="M1153" s="68">
        <v>2</v>
      </c>
      <c r="N1153" s="111">
        <f t="shared" si="261"/>
        <v>115</v>
      </c>
      <c r="O1153" s="64">
        <f t="shared" si="256"/>
        <v>117</v>
      </c>
      <c r="P1153" s="65">
        <f t="shared" si="257"/>
        <v>2</v>
      </c>
      <c r="Q1153" s="66">
        <f t="shared" si="260"/>
        <v>1.7094017094017096E-2</v>
      </c>
      <c r="R1153" s="64">
        <v>1</v>
      </c>
      <c r="S1153" s="64">
        <f t="shared" ref="S1153:S1161" si="262">IF(N1153="",IF(R1153&gt;0,SUM(R1153),""),IF(SUM(R1153)&gt;0,SUM(N1153+R1153),N1153))</f>
        <v>116</v>
      </c>
      <c r="T1153" s="67">
        <f t="shared" ref="T1153:T1161" si="263">IF((I1153)&gt;0,R1153/(I1153),"")</f>
        <v>8.6956521739130436E-3</v>
      </c>
    </row>
    <row r="1154" spans="1:20">
      <c r="A1154" s="3" t="s">
        <v>480</v>
      </c>
      <c r="B1154" s="2" t="s">
        <v>530</v>
      </c>
      <c r="C1154" s="2" t="s">
        <v>98</v>
      </c>
      <c r="D1154" s="2" t="s">
        <v>99</v>
      </c>
      <c r="E1154" s="64"/>
      <c r="F1154" s="64"/>
      <c r="G1154" s="64"/>
      <c r="H1154" s="64"/>
      <c r="I1154" s="123">
        <v>12</v>
      </c>
      <c r="J1154" s="68">
        <v>10</v>
      </c>
      <c r="K1154" s="50">
        <f t="shared" si="243"/>
        <v>0.83333333333333337</v>
      </c>
      <c r="L1154" s="68">
        <v>13</v>
      </c>
      <c r="M1154" s="68">
        <v>1</v>
      </c>
      <c r="N1154" s="111">
        <f t="shared" si="261"/>
        <v>12</v>
      </c>
      <c r="O1154" s="64">
        <f t="shared" si="256"/>
        <v>13</v>
      </c>
      <c r="P1154" s="65">
        <f t="shared" si="257"/>
        <v>1</v>
      </c>
      <c r="Q1154" s="66">
        <f t="shared" ref="Q1154:Q1161" si="264">IF(O1154&lt;&gt;0,P1154/O1154,"")</f>
        <v>7.6923076923076927E-2</v>
      </c>
      <c r="R1154" s="64"/>
      <c r="S1154" s="64">
        <f t="shared" si="262"/>
        <v>12</v>
      </c>
      <c r="T1154" s="67">
        <f t="shared" si="263"/>
        <v>0</v>
      </c>
    </row>
    <row r="1155" spans="1:20">
      <c r="A1155" s="3" t="s">
        <v>480</v>
      </c>
      <c r="B1155" s="2" t="s">
        <v>534</v>
      </c>
      <c r="C1155" s="2" t="s">
        <v>100</v>
      </c>
      <c r="D1155" s="2" t="s">
        <v>101</v>
      </c>
      <c r="E1155" s="64"/>
      <c r="F1155" s="64"/>
      <c r="G1155" s="64"/>
      <c r="H1155" s="64"/>
      <c r="I1155" s="123">
        <v>6732</v>
      </c>
      <c r="J1155" s="68">
        <v>565</v>
      </c>
      <c r="K1155" s="50">
        <f t="shared" si="243"/>
        <v>8.3927510398098634E-2</v>
      </c>
      <c r="L1155" s="68">
        <v>6854</v>
      </c>
      <c r="M1155" s="68">
        <v>122</v>
      </c>
      <c r="N1155" s="111">
        <f t="shared" si="261"/>
        <v>6732</v>
      </c>
      <c r="O1155" s="64">
        <f t="shared" si="256"/>
        <v>6854</v>
      </c>
      <c r="P1155" s="65">
        <f t="shared" si="257"/>
        <v>122</v>
      </c>
      <c r="Q1155" s="66">
        <f t="shared" si="264"/>
        <v>1.7799824919754889E-2</v>
      </c>
      <c r="R1155" s="64">
        <v>1</v>
      </c>
      <c r="S1155" s="64">
        <f t="shared" si="262"/>
        <v>6733</v>
      </c>
      <c r="T1155" s="67">
        <f t="shared" si="263"/>
        <v>1.4854426619132502E-4</v>
      </c>
    </row>
    <row r="1156" spans="1:20">
      <c r="A1156" s="3" t="s">
        <v>480</v>
      </c>
      <c r="B1156" s="2" t="s">
        <v>534</v>
      </c>
      <c r="C1156" s="2" t="s">
        <v>100</v>
      </c>
      <c r="D1156" s="2" t="s">
        <v>103</v>
      </c>
      <c r="E1156" s="64"/>
      <c r="F1156" s="64"/>
      <c r="G1156" s="64"/>
      <c r="H1156" s="64"/>
      <c r="I1156" s="123">
        <v>2562</v>
      </c>
      <c r="J1156" s="68">
        <v>94</v>
      </c>
      <c r="K1156" s="50">
        <f t="shared" si="243"/>
        <v>3.6690085870413738E-2</v>
      </c>
      <c r="L1156" s="68">
        <v>2667</v>
      </c>
      <c r="M1156" s="68">
        <v>105</v>
      </c>
      <c r="N1156" s="111">
        <f t="shared" ref="N1156:N1161" si="265">IF(SUM(E1156,I1156)&gt;0,SUM(E1156,I1156),"")</f>
        <v>2562</v>
      </c>
      <c r="O1156" s="64">
        <f t="shared" si="256"/>
        <v>2667</v>
      </c>
      <c r="P1156" s="65">
        <f t="shared" si="257"/>
        <v>105</v>
      </c>
      <c r="Q1156" s="66">
        <f t="shared" si="264"/>
        <v>3.937007874015748E-2</v>
      </c>
      <c r="R1156" s="64"/>
      <c r="S1156" s="64">
        <f t="shared" si="262"/>
        <v>2562</v>
      </c>
      <c r="T1156" s="67">
        <f t="shared" si="263"/>
        <v>0</v>
      </c>
    </row>
    <row r="1157" spans="1:20">
      <c r="A1157" s="3" t="s">
        <v>480</v>
      </c>
      <c r="B1157" s="2" t="s">
        <v>534</v>
      </c>
      <c r="C1157" s="2" t="s">
        <v>100</v>
      </c>
      <c r="D1157" s="2" t="s">
        <v>104</v>
      </c>
      <c r="E1157" s="64"/>
      <c r="F1157" s="64"/>
      <c r="G1157" s="64"/>
      <c r="H1157" s="64"/>
      <c r="I1157" s="123">
        <v>6667</v>
      </c>
      <c r="J1157" s="68">
        <v>701</v>
      </c>
      <c r="K1157" s="50">
        <f t="shared" si="243"/>
        <v>0.10514474276286186</v>
      </c>
      <c r="L1157" s="68">
        <v>6748</v>
      </c>
      <c r="M1157" s="68">
        <v>81</v>
      </c>
      <c r="N1157" s="111">
        <f t="shared" si="265"/>
        <v>6667</v>
      </c>
      <c r="O1157" s="64">
        <f t="shared" si="256"/>
        <v>6748</v>
      </c>
      <c r="P1157" s="65">
        <f t="shared" si="257"/>
        <v>81</v>
      </c>
      <c r="Q1157" s="66">
        <f t="shared" si="264"/>
        <v>1.2003556609365739E-2</v>
      </c>
      <c r="R1157" s="64"/>
      <c r="S1157" s="64">
        <f t="shared" si="262"/>
        <v>6667</v>
      </c>
      <c r="T1157" s="67">
        <f t="shared" si="263"/>
        <v>0</v>
      </c>
    </row>
    <row r="1158" spans="1:20">
      <c r="A1158" s="3" t="s">
        <v>480</v>
      </c>
      <c r="B1158" s="2" t="s">
        <v>526</v>
      </c>
      <c r="C1158" s="2" t="s">
        <v>121</v>
      </c>
      <c r="D1158" s="2" t="s">
        <v>122</v>
      </c>
      <c r="E1158" s="64"/>
      <c r="F1158" s="64"/>
      <c r="G1158" s="64"/>
      <c r="H1158" s="64"/>
      <c r="I1158" s="123">
        <v>11</v>
      </c>
      <c r="J1158" s="68">
        <v>8</v>
      </c>
      <c r="K1158" s="50">
        <f t="shared" si="243"/>
        <v>0.72727272727272729</v>
      </c>
      <c r="L1158" s="68">
        <v>11</v>
      </c>
      <c r="M1158" s="68"/>
      <c r="N1158" s="111">
        <f t="shared" si="265"/>
        <v>11</v>
      </c>
      <c r="O1158" s="64">
        <f t="shared" si="256"/>
        <v>11</v>
      </c>
      <c r="P1158" s="65" t="str">
        <f t="shared" si="257"/>
        <v/>
      </c>
      <c r="Q1158" s="66">
        <v>0</v>
      </c>
      <c r="R1158" s="64"/>
      <c r="S1158" s="64">
        <f t="shared" si="262"/>
        <v>11</v>
      </c>
      <c r="T1158" s="67">
        <f t="shared" si="263"/>
        <v>0</v>
      </c>
    </row>
    <row r="1159" spans="1:20">
      <c r="A1159" s="3" t="s">
        <v>480</v>
      </c>
      <c r="B1159" s="2" t="s">
        <v>528</v>
      </c>
      <c r="C1159" s="2" t="s">
        <v>125</v>
      </c>
      <c r="D1159" s="2" t="s">
        <v>126</v>
      </c>
      <c r="E1159" s="64"/>
      <c r="F1159" s="64"/>
      <c r="G1159" s="64"/>
      <c r="H1159" s="64"/>
      <c r="I1159" s="123">
        <v>124</v>
      </c>
      <c r="J1159" s="68">
        <v>33</v>
      </c>
      <c r="K1159" s="50">
        <f t="shared" si="243"/>
        <v>0.2661290322580645</v>
      </c>
      <c r="L1159" s="68">
        <v>175</v>
      </c>
      <c r="M1159" s="68">
        <v>51</v>
      </c>
      <c r="N1159" s="111">
        <f t="shared" si="265"/>
        <v>124</v>
      </c>
      <c r="O1159" s="64">
        <f t="shared" si="256"/>
        <v>175</v>
      </c>
      <c r="P1159" s="65">
        <f t="shared" si="257"/>
        <v>51</v>
      </c>
      <c r="Q1159" s="66">
        <f t="shared" si="264"/>
        <v>0.29142857142857143</v>
      </c>
      <c r="R1159" s="64">
        <v>7</v>
      </c>
      <c r="S1159" s="64">
        <f t="shared" si="262"/>
        <v>131</v>
      </c>
      <c r="T1159" s="67">
        <f t="shared" si="263"/>
        <v>5.6451612903225805E-2</v>
      </c>
    </row>
    <row r="1160" spans="1:20">
      <c r="A1160" s="3" t="s">
        <v>480</v>
      </c>
      <c r="B1160" s="2" t="s">
        <v>527</v>
      </c>
      <c r="C1160" s="2" t="s">
        <v>138</v>
      </c>
      <c r="D1160" s="2" t="s">
        <v>140</v>
      </c>
      <c r="E1160" s="64"/>
      <c r="F1160" s="64"/>
      <c r="G1160" s="64"/>
      <c r="H1160" s="64"/>
      <c r="I1160" s="123">
        <v>899</v>
      </c>
      <c r="J1160" s="68">
        <v>449</v>
      </c>
      <c r="K1160" s="50">
        <f t="shared" si="243"/>
        <v>0.49944382647385982</v>
      </c>
      <c r="L1160" s="68">
        <v>1042</v>
      </c>
      <c r="M1160" s="68">
        <v>143</v>
      </c>
      <c r="N1160" s="111">
        <f t="shared" si="265"/>
        <v>899</v>
      </c>
      <c r="O1160" s="64">
        <f t="shared" si="256"/>
        <v>1042</v>
      </c>
      <c r="P1160" s="65">
        <f t="shared" si="257"/>
        <v>143</v>
      </c>
      <c r="Q1160" s="66">
        <f t="shared" si="264"/>
        <v>0.13723608445297505</v>
      </c>
      <c r="R1160" s="64">
        <v>7</v>
      </c>
      <c r="S1160" s="64">
        <f t="shared" si="262"/>
        <v>906</v>
      </c>
      <c r="T1160" s="67">
        <f t="shared" si="263"/>
        <v>7.7864293659621799E-3</v>
      </c>
    </row>
    <row r="1161" spans="1:20">
      <c r="A1161" s="3" t="s">
        <v>480</v>
      </c>
      <c r="B1161" s="2" t="s">
        <v>529</v>
      </c>
      <c r="C1161" s="2" t="s">
        <v>150</v>
      </c>
      <c r="D1161" s="2" t="s">
        <v>151</v>
      </c>
      <c r="E1161" s="64"/>
      <c r="F1161" s="64"/>
      <c r="G1161" s="64"/>
      <c r="H1161" s="64"/>
      <c r="I1161" s="123">
        <v>161</v>
      </c>
      <c r="J1161" s="68">
        <v>8</v>
      </c>
      <c r="K1161" s="50">
        <f t="shared" si="243"/>
        <v>4.9689440993788817E-2</v>
      </c>
      <c r="L1161" s="68">
        <v>243</v>
      </c>
      <c r="M1161" s="68">
        <v>82</v>
      </c>
      <c r="N1161" s="111">
        <f t="shared" si="265"/>
        <v>161</v>
      </c>
      <c r="O1161" s="64">
        <f t="shared" si="256"/>
        <v>243</v>
      </c>
      <c r="P1161" s="65">
        <f t="shared" si="257"/>
        <v>82</v>
      </c>
      <c r="Q1161" s="66">
        <f t="shared" si="264"/>
        <v>0.33744855967078191</v>
      </c>
      <c r="R1161" s="64">
        <v>7</v>
      </c>
      <c r="S1161" s="64">
        <f t="shared" si="262"/>
        <v>168</v>
      </c>
      <c r="T1161" s="67">
        <f t="shared" si="263"/>
        <v>4.3478260869565216E-2</v>
      </c>
    </row>
    <row r="1162" spans="1:20">
      <c r="A1162" s="3" t="s">
        <v>480</v>
      </c>
      <c r="B1162" s="2" t="s">
        <v>534</v>
      </c>
      <c r="C1162" s="2" t="s">
        <v>193</v>
      </c>
      <c r="D1162" s="2" t="s">
        <v>194</v>
      </c>
      <c r="E1162" s="64"/>
      <c r="F1162" s="64"/>
      <c r="G1162" s="64"/>
      <c r="H1162" s="64"/>
      <c r="I1162" s="123">
        <v>333</v>
      </c>
      <c r="J1162" s="68">
        <v>35</v>
      </c>
      <c r="K1162" s="50">
        <f t="shared" si="243"/>
        <v>0.10510510510510511</v>
      </c>
      <c r="L1162" s="68">
        <v>344</v>
      </c>
      <c r="M1162" s="68">
        <v>11</v>
      </c>
      <c r="N1162" s="111">
        <f t="shared" ref="N1162:N1174" si="266">IF(SUM(E1162,I1162)&gt;0,SUM(E1162,I1162),"")</f>
        <v>333</v>
      </c>
      <c r="O1162" s="64">
        <f t="shared" si="256"/>
        <v>344</v>
      </c>
      <c r="P1162" s="65">
        <f t="shared" si="257"/>
        <v>11</v>
      </c>
      <c r="Q1162" s="66">
        <f t="shared" ref="Q1162:Q1173" si="267">IF(O1162&lt;&gt;0,P1162/O1162,"")</f>
        <v>3.1976744186046513E-2</v>
      </c>
      <c r="R1162" s="64">
        <v>6</v>
      </c>
      <c r="S1162" s="64">
        <f t="shared" ref="S1162:S1173" si="268">IF(N1162="",IF(R1162&gt;0,SUM(R1162),""),IF(SUM(R1162)&gt;0,SUM(N1162+R1162),N1162))</f>
        <v>339</v>
      </c>
      <c r="T1162" s="67">
        <f t="shared" ref="T1162:T1173" si="269">IF((I1162)&gt;0,R1162/(I1162),"")</f>
        <v>1.8018018018018018E-2</v>
      </c>
    </row>
    <row r="1163" spans="1:20">
      <c r="A1163" s="3" t="s">
        <v>480</v>
      </c>
      <c r="B1163" s="2" t="s">
        <v>528</v>
      </c>
      <c r="C1163" s="2" t="s">
        <v>195</v>
      </c>
      <c r="D1163" s="2" t="s">
        <v>196</v>
      </c>
      <c r="E1163" s="64"/>
      <c r="F1163" s="64"/>
      <c r="G1163" s="64"/>
      <c r="H1163" s="64"/>
      <c r="I1163" s="123">
        <v>1</v>
      </c>
      <c r="J1163" s="68"/>
      <c r="K1163" s="50">
        <f t="shared" si="243"/>
        <v>0</v>
      </c>
      <c r="L1163" s="68">
        <v>1</v>
      </c>
      <c r="M1163" s="68"/>
      <c r="N1163" s="111">
        <f t="shared" si="266"/>
        <v>1</v>
      </c>
      <c r="O1163" s="64">
        <f t="shared" si="256"/>
        <v>1</v>
      </c>
      <c r="P1163" s="65" t="str">
        <f t="shared" si="257"/>
        <v/>
      </c>
      <c r="Q1163" s="66">
        <v>0</v>
      </c>
      <c r="R1163" s="64"/>
      <c r="S1163" s="64">
        <f t="shared" si="268"/>
        <v>1</v>
      </c>
      <c r="T1163" s="67">
        <f t="shared" si="269"/>
        <v>0</v>
      </c>
    </row>
    <row r="1164" spans="1:20">
      <c r="A1164" s="3" t="s">
        <v>480</v>
      </c>
      <c r="B1164" s="2" t="s">
        <v>534</v>
      </c>
      <c r="C1164" s="2" t="s">
        <v>199</v>
      </c>
      <c r="D1164" s="2" t="s">
        <v>200</v>
      </c>
      <c r="E1164" s="64"/>
      <c r="F1164" s="64"/>
      <c r="G1164" s="64"/>
      <c r="H1164" s="64"/>
      <c r="I1164" s="123">
        <v>6277</v>
      </c>
      <c r="J1164" s="68">
        <v>5374</v>
      </c>
      <c r="K1164" s="50">
        <f t="shared" ref="K1164:K1227" si="270">J1164/I1164</f>
        <v>0.85614146885454834</v>
      </c>
      <c r="L1164" s="68">
        <v>6415</v>
      </c>
      <c r="M1164" s="68">
        <v>138</v>
      </c>
      <c r="N1164" s="111">
        <f t="shared" si="266"/>
        <v>6277</v>
      </c>
      <c r="O1164" s="64">
        <f t="shared" si="256"/>
        <v>6415</v>
      </c>
      <c r="P1164" s="65">
        <f t="shared" si="257"/>
        <v>138</v>
      </c>
      <c r="Q1164" s="66">
        <f t="shared" si="267"/>
        <v>2.1512081060015589E-2</v>
      </c>
      <c r="R1164" s="64">
        <v>3</v>
      </c>
      <c r="S1164" s="64">
        <f t="shared" si="268"/>
        <v>6280</v>
      </c>
      <c r="T1164" s="67">
        <f t="shared" si="269"/>
        <v>4.7793531942010514E-4</v>
      </c>
    </row>
    <row r="1165" spans="1:20">
      <c r="A1165" s="3" t="s">
        <v>480</v>
      </c>
      <c r="B1165" s="2" t="s">
        <v>534</v>
      </c>
      <c r="C1165" s="2" t="s">
        <v>207</v>
      </c>
      <c r="D1165" s="2" t="s">
        <v>208</v>
      </c>
      <c r="E1165" s="64"/>
      <c r="F1165" s="64"/>
      <c r="G1165" s="64"/>
      <c r="H1165" s="64"/>
      <c r="I1165" s="123">
        <v>746</v>
      </c>
      <c r="J1165" s="68">
        <v>45</v>
      </c>
      <c r="K1165" s="50">
        <f t="shared" si="270"/>
        <v>6.0321715817694369E-2</v>
      </c>
      <c r="L1165" s="68">
        <v>824</v>
      </c>
      <c r="M1165" s="68">
        <v>78</v>
      </c>
      <c r="N1165" s="111">
        <f t="shared" si="266"/>
        <v>746</v>
      </c>
      <c r="O1165" s="64">
        <f t="shared" si="256"/>
        <v>824</v>
      </c>
      <c r="P1165" s="65">
        <f t="shared" si="257"/>
        <v>78</v>
      </c>
      <c r="Q1165" s="66">
        <f t="shared" si="267"/>
        <v>9.4660194174757281E-2</v>
      </c>
      <c r="R1165" s="64">
        <v>1</v>
      </c>
      <c r="S1165" s="64">
        <f t="shared" si="268"/>
        <v>747</v>
      </c>
      <c r="T1165" s="67">
        <f t="shared" si="269"/>
        <v>1.3404825737265416E-3</v>
      </c>
    </row>
    <row r="1166" spans="1:20">
      <c r="A1166" s="3" t="s">
        <v>480</v>
      </c>
      <c r="B1166" s="2" t="s">
        <v>533</v>
      </c>
      <c r="C1166" s="2" t="s">
        <v>209</v>
      </c>
      <c r="D1166" s="2" t="s">
        <v>210</v>
      </c>
      <c r="E1166" s="64"/>
      <c r="F1166" s="64"/>
      <c r="G1166" s="64"/>
      <c r="H1166" s="64"/>
      <c r="I1166" s="123">
        <v>1248</v>
      </c>
      <c r="J1166" s="68">
        <v>166</v>
      </c>
      <c r="K1166" s="50">
        <f t="shared" si="270"/>
        <v>0.13301282051282051</v>
      </c>
      <c r="L1166" s="68">
        <v>1703</v>
      </c>
      <c r="M1166" s="68">
        <v>455</v>
      </c>
      <c r="N1166" s="111">
        <f t="shared" si="266"/>
        <v>1248</v>
      </c>
      <c r="O1166" s="64">
        <f t="shared" si="256"/>
        <v>1703</v>
      </c>
      <c r="P1166" s="65">
        <f t="shared" si="257"/>
        <v>455</v>
      </c>
      <c r="Q1166" s="66">
        <f t="shared" si="267"/>
        <v>0.26717557251908397</v>
      </c>
      <c r="R1166" s="64">
        <v>5</v>
      </c>
      <c r="S1166" s="64">
        <f t="shared" si="268"/>
        <v>1253</v>
      </c>
      <c r="T1166" s="67">
        <f t="shared" si="269"/>
        <v>4.0064102564102561E-3</v>
      </c>
    </row>
    <row r="1167" spans="1:20">
      <c r="A1167" s="3" t="s">
        <v>480</v>
      </c>
      <c r="B1167" s="2" t="s">
        <v>528</v>
      </c>
      <c r="C1167" s="2" t="s">
        <v>213</v>
      </c>
      <c r="D1167" s="2" t="s">
        <v>214</v>
      </c>
      <c r="E1167" s="64"/>
      <c r="F1167" s="64"/>
      <c r="G1167" s="64"/>
      <c r="H1167" s="64"/>
      <c r="I1167" s="123">
        <v>76</v>
      </c>
      <c r="J1167" s="68">
        <v>59</v>
      </c>
      <c r="K1167" s="50">
        <f t="shared" si="270"/>
        <v>0.77631578947368418</v>
      </c>
      <c r="L1167" s="68">
        <v>86</v>
      </c>
      <c r="M1167" s="68">
        <v>10</v>
      </c>
      <c r="N1167" s="111">
        <f t="shared" si="266"/>
        <v>76</v>
      </c>
      <c r="O1167" s="64">
        <f t="shared" si="256"/>
        <v>86</v>
      </c>
      <c r="P1167" s="65">
        <f t="shared" si="257"/>
        <v>10</v>
      </c>
      <c r="Q1167" s="66">
        <f t="shared" si="267"/>
        <v>0.11627906976744186</v>
      </c>
      <c r="R1167" s="64">
        <v>8</v>
      </c>
      <c r="S1167" s="64">
        <f t="shared" si="268"/>
        <v>84</v>
      </c>
      <c r="T1167" s="67">
        <f t="shared" si="269"/>
        <v>0.10526315789473684</v>
      </c>
    </row>
    <row r="1168" spans="1:20">
      <c r="A1168" s="3" t="s">
        <v>480</v>
      </c>
      <c r="B1168" s="2" t="s">
        <v>527</v>
      </c>
      <c r="C1168" s="2" t="s">
        <v>215</v>
      </c>
      <c r="D1168" s="2" t="s">
        <v>217</v>
      </c>
      <c r="E1168" s="64"/>
      <c r="F1168" s="64"/>
      <c r="G1168" s="64"/>
      <c r="H1168" s="64"/>
      <c r="I1168" s="123">
        <v>119</v>
      </c>
      <c r="J1168" s="68">
        <v>19</v>
      </c>
      <c r="K1168" s="50">
        <f t="shared" si="270"/>
        <v>0.15966386554621848</v>
      </c>
      <c r="L1168" s="68">
        <v>148</v>
      </c>
      <c r="M1168" s="68">
        <v>29</v>
      </c>
      <c r="N1168" s="111">
        <f t="shared" si="266"/>
        <v>119</v>
      </c>
      <c r="O1168" s="64">
        <f t="shared" si="256"/>
        <v>148</v>
      </c>
      <c r="P1168" s="65">
        <f t="shared" si="257"/>
        <v>29</v>
      </c>
      <c r="Q1168" s="66">
        <f t="shared" si="267"/>
        <v>0.19594594594594594</v>
      </c>
      <c r="R1168" s="64">
        <v>17</v>
      </c>
      <c r="S1168" s="64">
        <f t="shared" si="268"/>
        <v>136</v>
      </c>
      <c r="T1168" s="67">
        <f t="shared" si="269"/>
        <v>0.14285714285714285</v>
      </c>
    </row>
    <row r="1169" spans="1:20">
      <c r="A1169" s="3" t="s">
        <v>480</v>
      </c>
      <c r="B1169" s="2" t="s">
        <v>534</v>
      </c>
      <c r="C1169" s="2" t="s">
        <v>225</v>
      </c>
      <c r="D1169" s="2" t="s">
        <v>227</v>
      </c>
      <c r="E1169" s="64"/>
      <c r="F1169" s="64"/>
      <c r="G1169" s="64"/>
      <c r="H1169" s="64"/>
      <c r="I1169" s="123">
        <v>113</v>
      </c>
      <c r="J1169" s="68">
        <v>21</v>
      </c>
      <c r="K1169" s="50">
        <f t="shared" si="270"/>
        <v>0.18584070796460178</v>
      </c>
      <c r="L1169" s="68">
        <v>114</v>
      </c>
      <c r="M1169" s="68">
        <v>1</v>
      </c>
      <c r="N1169" s="111">
        <f t="shared" si="266"/>
        <v>113</v>
      </c>
      <c r="O1169" s="64">
        <f t="shared" si="256"/>
        <v>114</v>
      </c>
      <c r="P1169" s="65">
        <f t="shared" si="257"/>
        <v>1</v>
      </c>
      <c r="Q1169" s="66">
        <f t="shared" si="267"/>
        <v>8.771929824561403E-3</v>
      </c>
      <c r="R1169" s="64"/>
      <c r="S1169" s="64">
        <f t="shared" si="268"/>
        <v>113</v>
      </c>
      <c r="T1169" s="67">
        <f t="shared" si="269"/>
        <v>0</v>
      </c>
    </row>
    <row r="1170" spans="1:20">
      <c r="A1170" s="3" t="s">
        <v>480</v>
      </c>
      <c r="B1170" s="2" t="s">
        <v>536</v>
      </c>
      <c r="C1170" s="2" t="s">
        <v>230</v>
      </c>
      <c r="D1170" s="2" t="s">
        <v>232</v>
      </c>
      <c r="E1170" s="64"/>
      <c r="F1170" s="64"/>
      <c r="G1170" s="64"/>
      <c r="H1170" s="64"/>
      <c r="I1170" s="123"/>
      <c r="J1170" s="68"/>
      <c r="K1170" s="50"/>
      <c r="L1170" s="68">
        <v>8</v>
      </c>
      <c r="M1170" s="68">
        <v>8</v>
      </c>
      <c r="N1170" s="111" t="str">
        <f t="shared" si="266"/>
        <v/>
      </c>
      <c r="O1170" s="64">
        <f t="shared" si="256"/>
        <v>8</v>
      </c>
      <c r="P1170" s="65">
        <f t="shared" si="257"/>
        <v>8</v>
      </c>
      <c r="Q1170" s="66">
        <f t="shared" si="267"/>
        <v>1</v>
      </c>
      <c r="R1170" s="64"/>
      <c r="S1170" s="64" t="str">
        <f t="shared" si="268"/>
        <v/>
      </c>
      <c r="T1170" s="67" t="str">
        <f t="shared" si="269"/>
        <v/>
      </c>
    </row>
    <row r="1171" spans="1:20">
      <c r="A1171" s="3" t="s">
        <v>480</v>
      </c>
      <c r="B1171" s="2" t="s">
        <v>529</v>
      </c>
      <c r="C1171" s="2" t="s">
        <v>233</v>
      </c>
      <c r="D1171" s="2" t="s">
        <v>234</v>
      </c>
      <c r="E1171" s="64"/>
      <c r="F1171" s="64"/>
      <c r="G1171" s="64"/>
      <c r="H1171" s="64"/>
      <c r="I1171" s="123">
        <v>468</v>
      </c>
      <c r="J1171" s="68">
        <v>42</v>
      </c>
      <c r="K1171" s="50">
        <f t="shared" si="270"/>
        <v>8.9743589743589744E-2</v>
      </c>
      <c r="L1171" s="68">
        <v>614</v>
      </c>
      <c r="M1171" s="68">
        <v>146</v>
      </c>
      <c r="N1171" s="111">
        <f t="shared" si="266"/>
        <v>468</v>
      </c>
      <c r="O1171" s="64">
        <f t="shared" si="256"/>
        <v>614</v>
      </c>
      <c r="P1171" s="65">
        <f t="shared" si="257"/>
        <v>146</v>
      </c>
      <c r="Q1171" s="66">
        <f t="shared" si="267"/>
        <v>0.23778501628664495</v>
      </c>
      <c r="R1171" s="64"/>
      <c r="S1171" s="64">
        <f t="shared" si="268"/>
        <v>468</v>
      </c>
      <c r="T1171" s="67">
        <f t="shared" si="269"/>
        <v>0</v>
      </c>
    </row>
    <row r="1172" spans="1:20">
      <c r="A1172" s="3" t="s">
        <v>480</v>
      </c>
      <c r="B1172" s="2" t="s">
        <v>534</v>
      </c>
      <c r="C1172" s="2" t="s">
        <v>237</v>
      </c>
      <c r="D1172" s="2" t="s">
        <v>238</v>
      </c>
      <c r="E1172" s="64"/>
      <c r="F1172" s="64"/>
      <c r="G1172" s="64"/>
      <c r="H1172" s="64"/>
      <c r="I1172" s="123">
        <v>26</v>
      </c>
      <c r="J1172" s="68">
        <v>10</v>
      </c>
      <c r="K1172" s="50">
        <f t="shared" si="270"/>
        <v>0.38461538461538464</v>
      </c>
      <c r="L1172" s="68">
        <v>36</v>
      </c>
      <c r="M1172" s="68">
        <v>10</v>
      </c>
      <c r="N1172" s="111">
        <f t="shared" si="266"/>
        <v>26</v>
      </c>
      <c r="O1172" s="64">
        <f t="shared" si="256"/>
        <v>36</v>
      </c>
      <c r="P1172" s="65">
        <f t="shared" si="257"/>
        <v>10</v>
      </c>
      <c r="Q1172" s="66">
        <f t="shared" si="267"/>
        <v>0.27777777777777779</v>
      </c>
      <c r="R1172" s="64"/>
      <c r="S1172" s="64">
        <f t="shared" si="268"/>
        <v>26</v>
      </c>
      <c r="T1172" s="67">
        <f t="shared" si="269"/>
        <v>0</v>
      </c>
    </row>
    <row r="1173" spans="1:20">
      <c r="A1173" s="3" t="s">
        <v>480</v>
      </c>
      <c r="B1173" s="2" t="s">
        <v>526</v>
      </c>
      <c r="C1173" s="2" t="s">
        <v>239</v>
      </c>
      <c r="D1173" s="2" t="s">
        <v>240</v>
      </c>
      <c r="E1173" s="64"/>
      <c r="F1173" s="64"/>
      <c r="G1173" s="64"/>
      <c r="H1173" s="64"/>
      <c r="I1173" s="123">
        <v>7</v>
      </c>
      <c r="J1173" s="68">
        <v>92</v>
      </c>
      <c r="K1173" s="50">
        <f t="shared" si="270"/>
        <v>13.142857142857142</v>
      </c>
      <c r="L1173" s="68">
        <v>916</v>
      </c>
      <c r="M1173" s="68">
        <v>909</v>
      </c>
      <c r="N1173" s="111">
        <f t="shared" si="266"/>
        <v>7</v>
      </c>
      <c r="O1173" s="64">
        <f t="shared" si="256"/>
        <v>916</v>
      </c>
      <c r="P1173" s="65">
        <f t="shared" si="257"/>
        <v>909</v>
      </c>
      <c r="Q1173" s="66">
        <f t="shared" si="267"/>
        <v>0.99235807860262004</v>
      </c>
      <c r="R1173" s="64">
        <v>769</v>
      </c>
      <c r="S1173" s="64">
        <f t="shared" si="268"/>
        <v>776</v>
      </c>
      <c r="T1173" s="67">
        <f t="shared" si="269"/>
        <v>109.85714285714286</v>
      </c>
    </row>
    <row r="1174" spans="1:20">
      <c r="A1174" s="3" t="s">
        <v>480</v>
      </c>
      <c r="B1174" s="2" t="s">
        <v>528</v>
      </c>
      <c r="C1174" s="2" t="s">
        <v>252</v>
      </c>
      <c r="D1174" s="2" t="s">
        <v>253</v>
      </c>
      <c r="E1174" s="64"/>
      <c r="F1174" s="64"/>
      <c r="G1174" s="64"/>
      <c r="H1174" s="64"/>
      <c r="I1174" s="123">
        <v>8</v>
      </c>
      <c r="J1174" s="68"/>
      <c r="K1174" s="50">
        <f t="shared" si="270"/>
        <v>0</v>
      </c>
      <c r="L1174" s="68">
        <v>8</v>
      </c>
      <c r="M1174" s="68"/>
      <c r="N1174" s="111">
        <f t="shared" si="266"/>
        <v>8</v>
      </c>
      <c r="O1174" s="64">
        <f t="shared" si="256"/>
        <v>8</v>
      </c>
      <c r="P1174" s="65" t="str">
        <f t="shared" si="257"/>
        <v/>
      </c>
      <c r="Q1174" s="66">
        <v>0</v>
      </c>
      <c r="R1174" s="64"/>
      <c r="S1174" s="64">
        <f t="shared" ref="S1174:S1185" si="271">IF(N1174="",IF(R1174&gt;0,SUM(R1174),""),IF(SUM(R1174)&gt;0,SUM(N1174+R1174),N1174))</f>
        <v>8</v>
      </c>
      <c r="T1174" s="67">
        <f t="shared" ref="T1174:T1185" si="272">IF((I1174)&gt;0,R1174/(I1174),"")</f>
        <v>0</v>
      </c>
    </row>
    <row r="1175" spans="1:20">
      <c r="A1175" s="3" t="s">
        <v>480</v>
      </c>
      <c r="B1175" s="2" t="s">
        <v>534</v>
      </c>
      <c r="C1175" s="2" t="s">
        <v>262</v>
      </c>
      <c r="D1175" s="2" t="s">
        <v>263</v>
      </c>
      <c r="E1175" s="64"/>
      <c r="F1175" s="64"/>
      <c r="G1175" s="64"/>
      <c r="H1175" s="64"/>
      <c r="I1175" s="123">
        <v>31</v>
      </c>
      <c r="J1175" s="68">
        <v>7</v>
      </c>
      <c r="K1175" s="50">
        <f t="shared" si="270"/>
        <v>0.22580645161290322</v>
      </c>
      <c r="L1175" s="68">
        <v>55</v>
      </c>
      <c r="M1175" s="68">
        <v>24</v>
      </c>
      <c r="N1175" s="111">
        <f t="shared" ref="N1175:N1187" si="273">IF(SUM(E1175,I1175)&gt;0,SUM(E1175,I1175),"")</f>
        <v>31</v>
      </c>
      <c r="O1175" s="64">
        <f t="shared" si="256"/>
        <v>55</v>
      </c>
      <c r="P1175" s="65">
        <f t="shared" si="257"/>
        <v>24</v>
      </c>
      <c r="Q1175" s="66">
        <f t="shared" ref="Q1175:Q1185" si="274">IF(O1175&lt;&gt;0,P1175/O1175,"")</f>
        <v>0.43636363636363634</v>
      </c>
      <c r="R1175" s="64"/>
      <c r="S1175" s="64">
        <f t="shared" si="271"/>
        <v>31</v>
      </c>
      <c r="T1175" s="67">
        <f t="shared" si="272"/>
        <v>0</v>
      </c>
    </row>
    <row r="1176" spans="1:20">
      <c r="A1176" s="3" t="s">
        <v>480</v>
      </c>
      <c r="B1176" s="2" t="s">
        <v>537</v>
      </c>
      <c r="C1176" s="2" t="s">
        <v>272</v>
      </c>
      <c r="D1176" s="2" t="s">
        <v>274</v>
      </c>
      <c r="E1176" s="64"/>
      <c r="F1176" s="64"/>
      <c r="G1176" s="64"/>
      <c r="H1176" s="64"/>
      <c r="I1176" s="123">
        <v>57</v>
      </c>
      <c r="J1176" s="68">
        <v>19</v>
      </c>
      <c r="K1176" s="50">
        <f t="shared" si="270"/>
        <v>0.33333333333333331</v>
      </c>
      <c r="L1176" s="68">
        <v>58</v>
      </c>
      <c r="M1176" s="68">
        <v>1</v>
      </c>
      <c r="N1176" s="111">
        <f t="shared" si="273"/>
        <v>57</v>
      </c>
      <c r="O1176" s="64">
        <f t="shared" si="256"/>
        <v>58</v>
      </c>
      <c r="P1176" s="65">
        <f t="shared" si="257"/>
        <v>1</v>
      </c>
      <c r="Q1176" s="66">
        <f t="shared" si="274"/>
        <v>1.7241379310344827E-2</v>
      </c>
      <c r="R1176" s="64"/>
      <c r="S1176" s="64">
        <f t="shared" si="271"/>
        <v>57</v>
      </c>
      <c r="T1176" s="67">
        <f t="shared" si="272"/>
        <v>0</v>
      </c>
    </row>
    <row r="1177" spans="1:20">
      <c r="A1177" s="3" t="s">
        <v>480</v>
      </c>
      <c r="B1177" s="2" t="s">
        <v>527</v>
      </c>
      <c r="C1177" s="2" t="s">
        <v>283</v>
      </c>
      <c r="D1177" s="2" t="s">
        <v>289</v>
      </c>
      <c r="E1177" s="64"/>
      <c r="F1177" s="64"/>
      <c r="G1177" s="64"/>
      <c r="H1177" s="64"/>
      <c r="I1177" s="123">
        <v>421</v>
      </c>
      <c r="J1177" s="68">
        <v>224</v>
      </c>
      <c r="K1177" s="50">
        <f t="shared" si="270"/>
        <v>0.53206650831353919</v>
      </c>
      <c r="L1177" s="68">
        <v>543</v>
      </c>
      <c r="M1177" s="68">
        <v>122</v>
      </c>
      <c r="N1177" s="111">
        <f t="shared" si="273"/>
        <v>421</v>
      </c>
      <c r="O1177" s="64">
        <f t="shared" si="256"/>
        <v>543</v>
      </c>
      <c r="P1177" s="65">
        <f t="shared" si="257"/>
        <v>122</v>
      </c>
      <c r="Q1177" s="66">
        <f t="shared" si="274"/>
        <v>0.22467771639042358</v>
      </c>
      <c r="R1177" s="64"/>
      <c r="S1177" s="64">
        <f t="shared" si="271"/>
        <v>421</v>
      </c>
      <c r="T1177" s="67">
        <f t="shared" si="272"/>
        <v>0</v>
      </c>
    </row>
    <row r="1178" spans="1:20">
      <c r="A1178" s="3" t="s">
        <v>480</v>
      </c>
      <c r="B1178" s="2" t="s">
        <v>529</v>
      </c>
      <c r="C1178" s="2" t="s">
        <v>292</v>
      </c>
      <c r="D1178" s="2" t="s">
        <v>294</v>
      </c>
      <c r="E1178" s="64"/>
      <c r="F1178" s="64"/>
      <c r="G1178" s="64"/>
      <c r="H1178" s="64"/>
      <c r="I1178" s="123">
        <v>103</v>
      </c>
      <c r="J1178" s="68">
        <v>6</v>
      </c>
      <c r="K1178" s="50">
        <f t="shared" si="270"/>
        <v>5.8252427184466021E-2</v>
      </c>
      <c r="L1178" s="68">
        <v>106</v>
      </c>
      <c r="M1178" s="68">
        <v>3</v>
      </c>
      <c r="N1178" s="111">
        <f t="shared" si="273"/>
        <v>103</v>
      </c>
      <c r="O1178" s="64">
        <f t="shared" si="256"/>
        <v>106</v>
      </c>
      <c r="P1178" s="65">
        <f t="shared" si="257"/>
        <v>3</v>
      </c>
      <c r="Q1178" s="66">
        <f t="shared" si="274"/>
        <v>2.8301886792452831E-2</v>
      </c>
      <c r="R1178" s="64"/>
      <c r="S1178" s="64">
        <f t="shared" si="271"/>
        <v>103</v>
      </c>
      <c r="T1178" s="67">
        <f t="shared" si="272"/>
        <v>0</v>
      </c>
    </row>
    <row r="1179" spans="1:20">
      <c r="A1179" s="3" t="s">
        <v>480</v>
      </c>
      <c r="B1179" s="2" t="s">
        <v>529</v>
      </c>
      <c r="C1179" s="2" t="s">
        <v>297</v>
      </c>
      <c r="D1179" s="2" t="s">
        <v>298</v>
      </c>
      <c r="E1179" s="64"/>
      <c r="F1179" s="64"/>
      <c r="G1179" s="64"/>
      <c r="H1179" s="64"/>
      <c r="I1179" s="123">
        <v>551</v>
      </c>
      <c r="J1179" s="68">
        <v>169</v>
      </c>
      <c r="K1179" s="50">
        <f t="shared" si="270"/>
        <v>0.30671506352087113</v>
      </c>
      <c r="L1179" s="68">
        <v>569</v>
      </c>
      <c r="M1179" s="68">
        <v>18</v>
      </c>
      <c r="N1179" s="111">
        <f t="shared" si="273"/>
        <v>551</v>
      </c>
      <c r="O1179" s="64">
        <f t="shared" si="256"/>
        <v>569</v>
      </c>
      <c r="P1179" s="65">
        <f t="shared" si="257"/>
        <v>18</v>
      </c>
      <c r="Q1179" s="66">
        <f t="shared" si="274"/>
        <v>3.163444639718805E-2</v>
      </c>
      <c r="R1179" s="64"/>
      <c r="S1179" s="64">
        <f t="shared" si="271"/>
        <v>551</v>
      </c>
      <c r="T1179" s="67">
        <f t="shared" si="272"/>
        <v>0</v>
      </c>
    </row>
    <row r="1180" spans="1:20">
      <c r="A1180" s="3" t="s">
        <v>480</v>
      </c>
      <c r="B1180" s="2" t="s">
        <v>534</v>
      </c>
      <c r="C1180" s="2" t="s">
        <v>299</v>
      </c>
      <c r="D1180" s="2" t="s">
        <v>300</v>
      </c>
      <c r="E1180" s="64"/>
      <c r="F1180" s="64"/>
      <c r="G1180" s="64"/>
      <c r="H1180" s="64"/>
      <c r="I1180" s="123">
        <v>148</v>
      </c>
      <c r="J1180" s="68">
        <v>14</v>
      </c>
      <c r="K1180" s="50">
        <f t="shared" si="270"/>
        <v>9.45945945945946E-2</v>
      </c>
      <c r="L1180" s="68">
        <v>218</v>
      </c>
      <c r="M1180" s="68">
        <v>70</v>
      </c>
      <c r="N1180" s="111">
        <f t="shared" si="273"/>
        <v>148</v>
      </c>
      <c r="O1180" s="64">
        <f t="shared" si="256"/>
        <v>218</v>
      </c>
      <c r="P1180" s="65">
        <f t="shared" si="257"/>
        <v>70</v>
      </c>
      <c r="Q1180" s="66">
        <f t="shared" si="274"/>
        <v>0.32110091743119268</v>
      </c>
      <c r="R1180" s="64">
        <v>5</v>
      </c>
      <c r="S1180" s="64">
        <f t="shared" si="271"/>
        <v>153</v>
      </c>
      <c r="T1180" s="67">
        <f t="shared" si="272"/>
        <v>3.3783783783783786E-2</v>
      </c>
    </row>
    <row r="1181" spans="1:20">
      <c r="A1181" s="3" t="s">
        <v>480</v>
      </c>
      <c r="B1181" s="2" t="s">
        <v>537</v>
      </c>
      <c r="C1181" s="2" t="s">
        <v>308</v>
      </c>
      <c r="D1181" s="2" t="s">
        <v>309</v>
      </c>
      <c r="E1181" s="64"/>
      <c r="F1181" s="64"/>
      <c r="G1181" s="64"/>
      <c r="H1181" s="64"/>
      <c r="I1181" s="123">
        <v>4</v>
      </c>
      <c r="J1181" s="68">
        <v>3</v>
      </c>
      <c r="K1181" s="50">
        <f t="shared" si="270"/>
        <v>0.75</v>
      </c>
      <c r="L1181" s="68">
        <v>4</v>
      </c>
      <c r="M1181" s="68"/>
      <c r="N1181" s="111">
        <f t="shared" si="273"/>
        <v>4</v>
      </c>
      <c r="O1181" s="64">
        <f t="shared" si="256"/>
        <v>4</v>
      </c>
      <c r="P1181" s="65" t="str">
        <f t="shared" si="257"/>
        <v/>
      </c>
      <c r="Q1181" s="66">
        <v>0</v>
      </c>
      <c r="R1181" s="64"/>
      <c r="S1181" s="64">
        <f t="shared" si="271"/>
        <v>4</v>
      </c>
      <c r="T1181" s="67">
        <f t="shared" si="272"/>
        <v>0</v>
      </c>
    </row>
    <row r="1182" spans="1:20">
      <c r="A1182" s="3" t="s">
        <v>480</v>
      </c>
      <c r="B1182" s="2" t="s">
        <v>529</v>
      </c>
      <c r="C1182" s="2" t="s">
        <v>312</v>
      </c>
      <c r="D1182" s="2" t="s">
        <v>313</v>
      </c>
      <c r="E1182" s="64"/>
      <c r="F1182" s="64"/>
      <c r="G1182" s="64"/>
      <c r="H1182" s="64"/>
      <c r="I1182" s="123">
        <v>394</v>
      </c>
      <c r="J1182" s="68">
        <v>42</v>
      </c>
      <c r="K1182" s="50">
        <f t="shared" si="270"/>
        <v>0.1065989847715736</v>
      </c>
      <c r="L1182" s="68">
        <v>827</v>
      </c>
      <c r="M1182" s="68">
        <v>433</v>
      </c>
      <c r="N1182" s="111">
        <f t="shared" si="273"/>
        <v>394</v>
      </c>
      <c r="O1182" s="64">
        <f t="shared" si="256"/>
        <v>827</v>
      </c>
      <c r="P1182" s="65">
        <f t="shared" si="257"/>
        <v>433</v>
      </c>
      <c r="Q1182" s="66">
        <f t="shared" si="274"/>
        <v>0.52357920193470375</v>
      </c>
      <c r="R1182" s="64">
        <v>1</v>
      </c>
      <c r="S1182" s="64">
        <f t="shared" si="271"/>
        <v>395</v>
      </c>
      <c r="T1182" s="67">
        <f t="shared" si="272"/>
        <v>2.5380710659898475E-3</v>
      </c>
    </row>
    <row r="1183" spans="1:20">
      <c r="A1183" s="3" t="s">
        <v>480</v>
      </c>
      <c r="B1183" s="2" t="s">
        <v>534</v>
      </c>
      <c r="C1183" s="2" t="s">
        <v>319</v>
      </c>
      <c r="D1183" s="2" t="s">
        <v>320</v>
      </c>
      <c r="E1183" s="64"/>
      <c r="F1183" s="64"/>
      <c r="G1183" s="64"/>
      <c r="H1183" s="64"/>
      <c r="I1183" s="123">
        <v>386</v>
      </c>
      <c r="J1183" s="68">
        <v>86</v>
      </c>
      <c r="K1183" s="50">
        <f t="shared" si="270"/>
        <v>0.22279792746113988</v>
      </c>
      <c r="L1183" s="68">
        <v>604</v>
      </c>
      <c r="M1183" s="68">
        <v>218</v>
      </c>
      <c r="N1183" s="111">
        <f t="shared" si="273"/>
        <v>386</v>
      </c>
      <c r="O1183" s="64">
        <f t="shared" si="256"/>
        <v>604</v>
      </c>
      <c r="P1183" s="65">
        <f t="shared" si="257"/>
        <v>218</v>
      </c>
      <c r="Q1183" s="66">
        <f t="shared" si="274"/>
        <v>0.36092715231788081</v>
      </c>
      <c r="R1183" s="64"/>
      <c r="S1183" s="64">
        <f t="shared" si="271"/>
        <v>386</v>
      </c>
      <c r="T1183" s="67">
        <f t="shared" si="272"/>
        <v>0</v>
      </c>
    </row>
    <row r="1184" spans="1:20">
      <c r="A1184" s="3" t="s">
        <v>480</v>
      </c>
      <c r="B1184" s="2" t="s">
        <v>530</v>
      </c>
      <c r="C1184" s="2" t="s">
        <v>328</v>
      </c>
      <c r="D1184" s="2" t="s">
        <v>329</v>
      </c>
      <c r="E1184" s="64"/>
      <c r="F1184" s="64"/>
      <c r="G1184" s="64"/>
      <c r="H1184" s="64"/>
      <c r="I1184" s="123">
        <v>1795</v>
      </c>
      <c r="J1184" s="68">
        <v>390</v>
      </c>
      <c r="K1184" s="50">
        <f t="shared" si="270"/>
        <v>0.21727019498607242</v>
      </c>
      <c r="L1184" s="68">
        <v>2016</v>
      </c>
      <c r="M1184" s="68">
        <v>221</v>
      </c>
      <c r="N1184" s="111">
        <f t="shared" si="273"/>
        <v>1795</v>
      </c>
      <c r="O1184" s="64">
        <f t="shared" si="256"/>
        <v>2016</v>
      </c>
      <c r="P1184" s="65">
        <f t="shared" si="257"/>
        <v>221</v>
      </c>
      <c r="Q1184" s="66">
        <f t="shared" si="274"/>
        <v>0.10962301587301587</v>
      </c>
      <c r="R1184" s="64"/>
      <c r="S1184" s="64">
        <f t="shared" si="271"/>
        <v>1795</v>
      </c>
      <c r="T1184" s="67">
        <f t="shared" si="272"/>
        <v>0</v>
      </c>
    </row>
    <row r="1185" spans="1:20">
      <c r="A1185" s="3" t="s">
        <v>480</v>
      </c>
      <c r="B1185" s="2" t="s">
        <v>534</v>
      </c>
      <c r="C1185" s="2" t="s">
        <v>330</v>
      </c>
      <c r="D1185" s="2" t="s">
        <v>331</v>
      </c>
      <c r="E1185" s="64"/>
      <c r="F1185" s="64"/>
      <c r="G1185" s="64"/>
      <c r="H1185" s="64"/>
      <c r="I1185" s="123">
        <v>1132</v>
      </c>
      <c r="J1185" s="68">
        <v>105</v>
      </c>
      <c r="K1185" s="50">
        <f t="shared" si="270"/>
        <v>9.2756183745583046E-2</v>
      </c>
      <c r="L1185" s="68">
        <v>1230</v>
      </c>
      <c r="M1185" s="68">
        <v>98</v>
      </c>
      <c r="N1185" s="111">
        <f t="shared" si="273"/>
        <v>1132</v>
      </c>
      <c r="O1185" s="64">
        <f t="shared" si="256"/>
        <v>1230</v>
      </c>
      <c r="P1185" s="65">
        <f t="shared" si="257"/>
        <v>98</v>
      </c>
      <c r="Q1185" s="66">
        <f t="shared" si="274"/>
        <v>7.9674796747967486E-2</v>
      </c>
      <c r="R1185" s="64"/>
      <c r="S1185" s="64">
        <f t="shared" si="271"/>
        <v>1132</v>
      </c>
      <c r="T1185" s="67">
        <f t="shared" si="272"/>
        <v>0</v>
      </c>
    </row>
    <row r="1186" spans="1:20">
      <c r="A1186" s="3" t="s">
        <v>480</v>
      </c>
      <c r="B1186" s="2" t="s">
        <v>528</v>
      </c>
      <c r="C1186" s="2" t="s">
        <v>334</v>
      </c>
      <c r="D1186" s="2" t="s">
        <v>335</v>
      </c>
      <c r="E1186" s="64"/>
      <c r="F1186" s="64"/>
      <c r="G1186" s="64"/>
      <c r="H1186" s="64"/>
      <c r="I1186" s="123">
        <v>1</v>
      </c>
      <c r="J1186" s="68">
        <v>1</v>
      </c>
      <c r="K1186" s="50">
        <f t="shared" si="270"/>
        <v>1</v>
      </c>
      <c r="L1186" s="68">
        <v>1</v>
      </c>
      <c r="M1186" s="68"/>
      <c r="N1186" s="111">
        <f t="shared" si="273"/>
        <v>1</v>
      </c>
      <c r="O1186" s="64">
        <f t="shared" si="256"/>
        <v>1</v>
      </c>
      <c r="P1186" s="65" t="str">
        <f t="shared" si="257"/>
        <v/>
      </c>
      <c r="Q1186" s="66">
        <v>0</v>
      </c>
      <c r="R1186" s="64"/>
      <c r="S1186" s="64">
        <f t="shared" ref="S1186:S1197" si="275">IF(N1186="",IF(R1186&gt;0,SUM(R1186),""),IF(SUM(R1186)&gt;0,SUM(N1186+R1186),N1186))</f>
        <v>1</v>
      </c>
      <c r="T1186" s="67">
        <f t="shared" ref="T1186:T1197" si="276">IF((I1186)&gt;0,R1186/(I1186),"")</f>
        <v>0</v>
      </c>
    </row>
    <row r="1187" spans="1:20">
      <c r="A1187" s="3" t="s">
        <v>480</v>
      </c>
      <c r="B1187" s="2" t="s">
        <v>528</v>
      </c>
      <c r="C1187" s="2" t="s">
        <v>341</v>
      </c>
      <c r="D1187" s="2" t="s">
        <v>342</v>
      </c>
      <c r="E1187" s="64"/>
      <c r="F1187" s="64"/>
      <c r="G1187" s="64"/>
      <c r="H1187" s="64"/>
      <c r="I1187" s="123">
        <v>42</v>
      </c>
      <c r="J1187" s="68">
        <v>4</v>
      </c>
      <c r="K1187" s="50">
        <f t="shared" si="270"/>
        <v>9.5238095238095233E-2</v>
      </c>
      <c r="L1187" s="68">
        <v>45</v>
      </c>
      <c r="M1187" s="68">
        <v>3</v>
      </c>
      <c r="N1187" s="111">
        <f t="shared" si="273"/>
        <v>42</v>
      </c>
      <c r="O1187" s="64">
        <f t="shared" si="256"/>
        <v>45</v>
      </c>
      <c r="P1187" s="65">
        <f t="shared" si="257"/>
        <v>3</v>
      </c>
      <c r="Q1187" s="66">
        <f t="shared" ref="Q1187:Q1197" si="277">IF(O1187&lt;&gt;0,P1187/O1187,"")</f>
        <v>6.6666666666666666E-2</v>
      </c>
      <c r="R1187" s="64"/>
      <c r="S1187" s="64">
        <f t="shared" si="275"/>
        <v>42</v>
      </c>
      <c r="T1187" s="67">
        <f t="shared" si="276"/>
        <v>0</v>
      </c>
    </row>
    <row r="1188" spans="1:20">
      <c r="A1188" s="3" t="s">
        <v>480</v>
      </c>
      <c r="B1188" s="20" t="s">
        <v>343</v>
      </c>
      <c r="C1188" s="2" t="s">
        <v>343</v>
      </c>
      <c r="D1188" s="2" t="s">
        <v>345</v>
      </c>
      <c r="E1188" s="64"/>
      <c r="F1188" s="64"/>
      <c r="G1188" s="64"/>
      <c r="H1188" s="64"/>
      <c r="I1188" s="123">
        <v>929776</v>
      </c>
      <c r="J1188" s="68">
        <v>902921</v>
      </c>
      <c r="K1188" s="50">
        <f t="shared" si="270"/>
        <v>0.97111669907590648</v>
      </c>
      <c r="L1188" s="68">
        <v>936620</v>
      </c>
      <c r="M1188" s="68">
        <v>6844</v>
      </c>
      <c r="N1188" s="111">
        <f t="shared" ref="N1188:N1200" si="278">IF(SUM(E1188,I1188)&gt;0,SUM(E1188,I1188),"")</f>
        <v>929776</v>
      </c>
      <c r="O1188" s="64">
        <f t="shared" si="256"/>
        <v>936620</v>
      </c>
      <c r="P1188" s="65">
        <f t="shared" si="257"/>
        <v>6844</v>
      </c>
      <c r="Q1188" s="66">
        <f t="shared" si="277"/>
        <v>7.3071256219171066E-3</v>
      </c>
      <c r="R1188" s="64">
        <v>13</v>
      </c>
      <c r="S1188" s="64">
        <f t="shared" si="275"/>
        <v>929789</v>
      </c>
      <c r="T1188" s="67">
        <f t="shared" si="276"/>
        <v>1.3981862298015866E-5</v>
      </c>
    </row>
    <row r="1189" spans="1:20">
      <c r="A1189" s="3" t="s">
        <v>480</v>
      </c>
      <c r="B1189" s="20" t="s">
        <v>343</v>
      </c>
      <c r="C1189" s="2" t="s">
        <v>343</v>
      </c>
      <c r="D1189" s="2" t="s">
        <v>346</v>
      </c>
      <c r="E1189" s="64"/>
      <c r="F1189" s="64"/>
      <c r="G1189" s="64"/>
      <c r="H1189" s="64"/>
      <c r="I1189" s="123">
        <v>46199</v>
      </c>
      <c r="J1189" s="68">
        <v>44917</v>
      </c>
      <c r="K1189" s="50">
        <f t="shared" si="270"/>
        <v>0.9722504816121561</v>
      </c>
      <c r="L1189" s="68">
        <v>46364</v>
      </c>
      <c r="M1189" s="68">
        <v>165</v>
      </c>
      <c r="N1189" s="111">
        <f t="shared" si="278"/>
        <v>46199</v>
      </c>
      <c r="O1189" s="64">
        <f t="shared" si="256"/>
        <v>46364</v>
      </c>
      <c r="P1189" s="65">
        <f t="shared" si="257"/>
        <v>165</v>
      </c>
      <c r="Q1189" s="66">
        <f t="shared" si="277"/>
        <v>3.5587956172892761E-3</v>
      </c>
      <c r="R1189" s="64"/>
      <c r="S1189" s="64">
        <f t="shared" si="275"/>
        <v>46199</v>
      </c>
      <c r="T1189" s="67">
        <f t="shared" si="276"/>
        <v>0</v>
      </c>
    </row>
    <row r="1190" spans="1:20">
      <c r="A1190" s="3" t="s">
        <v>480</v>
      </c>
      <c r="B1190" s="20" t="s">
        <v>343</v>
      </c>
      <c r="C1190" s="2" t="s">
        <v>343</v>
      </c>
      <c r="D1190" s="2" t="s">
        <v>348</v>
      </c>
      <c r="E1190" s="64">
        <v>1</v>
      </c>
      <c r="F1190" s="64"/>
      <c r="G1190" s="64">
        <v>1</v>
      </c>
      <c r="H1190" s="64"/>
      <c r="I1190" s="123">
        <v>133451</v>
      </c>
      <c r="J1190" s="68">
        <v>44763</v>
      </c>
      <c r="K1190" s="50">
        <f t="shared" si="270"/>
        <v>0.33542648612599379</v>
      </c>
      <c r="L1190" s="68">
        <v>134638</v>
      </c>
      <c r="M1190" s="68">
        <v>1187</v>
      </c>
      <c r="N1190" s="111">
        <f t="shared" si="278"/>
        <v>133452</v>
      </c>
      <c r="O1190" s="64">
        <f t="shared" si="256"/>
        <v>134639</v>
      </c>
      <c r="P1190" s="65">
        <f t="shared" si="257"/>
        <v>1187</v>
      </c>
      <c r="Q1190" s="66">
        <f t="shared" si="277"/>
        <v>8.8161676780130569E-3</v>
      </c>
      <c r="R1190" s="64">
        <v>76</v>
      </c>
      <c r="S1190" s="64">
        <f t="shared" si="275"/>
        <v>133528</v>
      </c>
      <c r="T1190" s="67">
        <f t="shared" si="276"/>
        <v>5.6949741852814896E-4</v>
      </c>
    </row>
    <row r="1191" spans="1:20">
      <c r="A1191" s="3" t="s">
        <v>480</v>
      </c>
      <c r="B1191" s="20" t="s">
        <v>343</v>
      </c>
      <c r="C1191" s="2" t="s">
        <v>343</v>
      </c>
      <c r="D1191" s="2" t="s">
        <v>351</v>
      </c>
      <c r="E1191" s="64"/>
      <c r="F1191" s="64"/>
      <c r="G1191" s="64"/>
      <c r="H1191" s="64"/>
      <c r="I1191" s="123">
        <v>73450</v>
      </c>
      <c r="J1191" s="68">
        <v>71456</v>
      </c>
      <c r="K1191" s="50">
        <f t="shared" si="270"/>
        <v>0.97285228046289995</v>
      </c>
      <c r="L1191" s="68">
        <v>73838</v>
      </c>
      <c r="M1191" s="68">
        <v>388</v>
      </c>
      <c r="N1191" s="111">
        <f t="shared" si="278"/>
        <v>73450</v>
      </c>
      <c r="O1191" s="64">
        <f t="shared" si="256"/>
        <v>73838</v>
      </c>
      <c r="P1191" s="65">
        <f t="shared" si="257"/>
        <v>388</v>
      </c>
      <c r="Q1191" s="66">
        <f t="shared" si="277"/>
        <v>5.2547468783011456E-3</v>
      </c>
      <c r="R1191" s="64"/>
      <c r="S1191" s="64">
        <f t="shared" si="275"/>
        <v>73450</v>
      </c>
      <c r="T1191" s="67">
        <f t="shared" si="276"/>
        <v>0</v>
      </c>
    </row>
    <row r="1192" spans="1:20">
      <c r="A1192" s="3" t="s">
        <v>480</v>
      </c>
      <c r="B1192" s="2" t="s">
        <v>533</v>
      </c>
      <c r="C1192" s="2" t="s">
        <v>361</v>
      </c>
      <c r="D1192" s="2" t="s">
        <v>363</v>
      </c>
      <c r="E1192" s="64"/>
      <c r="F1192" s="64"/>
      <c r="G1192" s="64"/>
      <c r="H1192" s="64"/>
      <c r="I1192" s="123">
        <v>146</v>
      </c>
      <c r="J1192" s="68">
        <v>94</v>
      </c>
      <c r="K1192" s="50">
        <f t="shared" si="270"/>
        <v>0.64383561643835618</v>
      </c>
      <c r="L1192" s="68">
        <v>166</v>
      </c>
      <c r="M1192" s="68">
        <v>20</v>
      </c>
      <c r="N1192" s="111">
        <f t="shared" si="278"/>
        <v>146</v>
      </c>
      <c r="O1192" s="64">
        <f t="shared" si="256"/>
        <v>166</v>
      </c>
      <c r="P1192" s="65">
        <f t="shared" si="257"/>
        <v>20</v>
      </c>
      <c r="Q1192" s="66">
        <f t="shared" si="277"/>
        <v>0.12048192771084337</v>
      </c>
      <c r="R1192" s="64">
        <v>4</v>
      </c>
      <c r="S1192" s="64">
        <f t="shared" si="275"/>
        <v>150</v>
      </c>
      <c r="T1192" s="67">
        <f t="shared" si="276"/>
        <v>2.7397260273972601E-2</v>
      </c>
    </row>
    <row r="1193" spans="1:20">
      <c r="A1193" s="3" t="s">
        <v>480</v>
      </c>
      <c r="B1193" s="2" t="s">
        <v>526</v>
      </c>
      <c r="C1193" s="2" t="s">
        <v>366</v>
      </c>
      <c r="D1193" s="2" t="s">
        <v>367</v>
      </c>
      <c r="E1193" s="64"/>
      <c r="F1193" s="64"/>
      <c r="G1193" s="64"/>
      <c r="H1193" s="64"/>
      <c r="I1193" s="123">
        <v>5</v>
      </c>
      <c r="J1193" s="68">
        <v>1</v>
      </c>
      <c r="K1193" s="50">
        <f t="shared" si="270"/>
        <v>0.2</v>
      </c>
      <c r="L1193" s="68">
        <v>5</v>
      </c>
      <c r="M1193" s="68"/>
      <c r="N1193" s="111">
        <f t="shared" si="278"/>
        <v>5</v>
      </c>
      <c r="O1193" s="64">
        <f t="shared" si="256"/>
        <v>5</v>
      </c>
      <c r="P1193" s="65" t="str">
        <f t="shared" si="257"/>
        <v/>
      </c>
      <c r="Q1193" s="66">
        <v>0</v>
      </c>
      <c r="R1193" s="64"/>
      <c r="S1193" s="64">
        <f t="shared" si="275"/>
        <v>5</v>
      </c>
      <c r="T1193" s="67">
        <f t="shared" si="276"/>
        <v>0</v>
      </c>
    </row>
    <row r="1194" spans="1:20">
      <c r="A1194" s="3" t="s">
        <v>480</v>
      </c>
      <c r="B1194" s="2" t="s">
        <v>529</v>
      </c>
      <c r="C1194" s="2" t="s">
        <v>376</v>
      </c>
      <c r="D1194" s="2" t="s">
        <v>377</v>
      </c>
      <c r="E1194" s="64"/>
      <c r="F1194" s="64"/>
      <c r="G1194" s="64"/>
      <c r="H1194" s="64"/>
      <c r="I1194" s="123">
        <v>138</v>
      </c>
      <c r="J1194" s="68">
        <v>138</v>
      </c>
      <c r="K1194" s="50">
        <f t="shared" si="270"/>
        <v>1</v>
      </c>
      <c r="L1194" s="68">
        <v>140</v>
      </c>
      <c r="M1194" s="68">
        <v>2</v>
      </c>
      <c r="N1194" s="111">
        <f t="shared" si="278"/>
        <v>138</v>
      </c>
      <c r="O1194" s="64">
        <f t="shared" si="256"/>
        <v>140</v>
      </c>
      <c r="P1194" s="65">
        <f t="shared" si="257"/>
        <v>2</v>
      </c>
      <c r="Q1194" s="66">
        <f t="shared" si="277"/>
        <v>1.4285714285714285E-2</v>
      </c>
      <c r="R1194" s="64"/>
      <c r="S1194" s="64">
        <f t="shared" si="275"/>
        <v>138</v>
      </c>
      <c r="T1194" s="67">
        <f t="shared" si="276"/>
        <v>0</v>
      </c>
    </row>
    <row r="1195" spans="1:20">
      <c r="A1195" s="3" t="s">
        <v>480</v>
      </c>
      <c r="B1195" s="2" t="s">
        <v>529</v>
      </c>
      <c r="C1195" s="2" t="s">
        <v>376</v>
      </c>
      <c r="D1195" s="2" t="s">
        <v>379</v>
      </c>
      <c r="E1195" s="64"/>
      <c r="F1195" s="64"/>
      <c r="G1195" s="64"/>
      <c r="H1195" s="64"/>
      <c r="I1195" s="123">
        <v>1021</v>
      </c>
      <c r="J1195" s="68">
        <v>459</v>
      </c>
      <c r="K1195" s="50">
        <f t="shared" si="270"/>
        <v>0.4495592556317336</v>
      </c>
      <c r="L1195" s="68">
        <v>1091</v>
      </c>
      <c r="M1195" s="68">
        <v>70</v>
      </c>
      <c r="N1195" s="111">
        <f t="shared" si="278"/>
        <v>1021</v>
      </c>
      <c r="O1195" s="64">
        <f t="shared" si="256"/>
        <v>1091</v>
      </c>
      <c r="P1195" s="65">
        <f t="shared" si="257"/>
        <v>70</v>
      </c>
      <c r="Q1195" s="66">
        <f t="shared" si="277"/>
        <v>6.4161319890009172E-2</v>
      </c>
      <c r="R1195" s="64">
        <v>28</v>
      </c>
      <c r="S1195" s="64">
        <f t="shared" si="275"/>
        <v>1049</v>
      </c>
      <c r="T1195" s="67">
        <f t="shared" si="276"/>
        <v>2.742409402546523E-2</v>
      </c>
    </row>
    <row r="1196" spans="1:20">
      <c r="A1196" s="3" t="s">
        <v>480</v>
      </c>
      <c r="B1196" s="2" t="s">
        <v>528</v>
      </c>
      <c r="C1196" s="2" t="s">
        <v>380</v>
      </c>
      <c r="D1196" s="2" t="s">
        <v>382</v>
      </c>
      <c r="E1196" s="64"/>
      <c r="F1196" s="64"/>
      <c r="G1196" s="64"/>
      <c r="H1196" s="64"/>
      <c r="I1196" s="123">
        <v>1</v>
      </c>
      <c r="J1196" s="68">
        <v>1</v>
      </c>
      <c r="K1196" s="50">
        <f t="shared" si="270"/>
        <v>1</v>
      </c>
      <c r="L1196" s="68">
        <v>1</v>
      </c>
      <c r="M1196" s="68"/>
      <c r="N1196" s="111">
        <f t="shared" si="278"/>
        <v>1</v>
      </c>
      <c r="O1196" s="64">
        <f t="shared" si="256"/>
        <v>1</v>
      </c>
      <c r="P1196" s="65" t="str">
        <f t="shared" si="257"/>
        <v/>
      </c>
      <c r="Q1196" s="66">
        <v>0</v>
      </c>
      <c r="R1196" s="64"/>
      <c r="S1196" s="64">
        <f t="shared" si="275"/>
        <v>1</v>
      </c>
      <c r="T1196" s="67">
        <f t="shared" si="276"/>
        <v>0</v>
      </c>
    </row>
    <row r="1197" spans="1:20">
      <c r="A1197" s="3" t="s">
        <v>480</v>
      </c>
      <c r="B1197" s="2" t="s">
        <v>528</v>
      </c>
      <c r="C1197" s="2" t="s">
        <v>390</v>
      </c>
      <c r="D1197" s="2" t="s">
        <v>391</v>
      </c>
      <c r="E1197" s="64"/>
      <c r="F1197" s="64"/>
      <c r="G1197" s="64"/>
      <c r="H1197" s="64"/>
      <c r="I1197" s="123">
        <v>2</v>
      </c>
      <c r="J1197" s="68">
        <v>1</v>
      </c>
      <c r="K1197" s="50">
        <f t="shared" si="270"/>
        <v>0.5</v>
      </c>
      <c r="L1197" s="68">
        <v>3</v>
      </c>
      <c r="M1197" s="68">
        <v>1</v>
      </c>
      <c r="N1197" s="111">
        <f t="shared" si="278"/>
        <v>2</v>
      </c>
      <c r="O1197" s="64">
        <f t="shared" si="256"/>
        <v>3</v>
      </c>
      <c r="P1197" s="65">
        <f t="shared" si="257"/>
        <v>1</v>
      </c>
      <c r="Q1197" s="66">
        <f t="shared" si="277"/>
        <v>0.33333333333333331</v>
      </c>
      <c r="R1197" s="64"/>
      <c r="S1197" s="64">
        <f t="shared" si="275"/>
        <v>2</v>
      </c>
      <c r="T1197" s="67">
        <f t="shared" si="276"/>
        <v>0</v>
      </c>
    </row>
    <row r="1198" spans="1:20">
      <c r="A1198" s="3" t="s">
        <v>480</v>
      </c>
      <c r="B1198" s="2" t="s">
        <v>527</v>
      </c>
      <c r="C1198" s="2" t="s">
        <v>396</v>
      </c>
      <c r="D1198" s="2" t="s">
        <v>398</v>
      </c>
      <c r="E1198" s="64"/>
      <c r="F1198" s="64"/>
      <c r="G1198" s="64"/>
      <c r="H1198" s="64"/>
      <c r="I1198" s="123">
        <v>258</v>
      </c>
      <c r="J1198" s="68">
        <v>88</v>
      </c>
      <c r="K1198" s="50">
        <f t="shared" si="270"/>
        <v>0.34108527131782945</v>
      </c>
      <c r="L1198" s="68">
        <v>428</v>
      </c>
      <c r="M1198" s="68">
        <v>170</v>
      </c>
      <c r="N1198" s="111">
        <f t="shared" si="278"/>
        <v>258</v>
      </c>
      <c r="O1198" s="64">
        <f t="shared" si="256"/>
        <v>428</v>
      </c>
      <c r="P1198" s="65">
        <f t="shared" si="257"/>
        <v>170</v>
      </c>
      <c r="Q1198" s="66">
        <f t="shared" ref="Q1198:Q1210" si="279">IF(O1198&lt;&gt;0,P1198/O1198,"")</f>
        <v>0.39719626168224298</v>
      </c>
      <c r="R1198" s="64">
        <v>10</v>
      </c>
      <c r="S1198" s="64">
        <f t="shared" ref="S1198:S1209" si="280">IF(N1198="",IF(R1198&gt;0,SUM(R1198),""),IF(SUM(R1198)&gt;0,SUM(N1198+R1198),N1198))</f>
        <v>268</v>
      </c>
      <c r="T1198" s="67">
        <f t="shared" ref="T1198:T1209" si="281">IF((I1198)&gt;0,R1198/(I1198),"")</f>
        <v>3.875968992248062E-2</v>
      </c>
    </row>
    <row r="1199" spans="1:20">
      <c r="A1199" s="3" t="s">
        <v>480</v>
      </c>
      <c r="B1199" s="2" t="s">
        <v>529</v>
      </c>
      <c r="C1199" s="2" t="s">
        <v>403</v>
      </c>
      <c r="D1199" s="2" t="s">
        <v>404</v>
      </c>
      <c r="E1199" s="64"/>
      <c r="F1199" s="64"/>
      <c r="G1199" s="64"/>
      <c r="H1199" s="64"/>
      <c r="I1199" s="123">
        <v>354</v>
      </c>
      <c r="J1199" s="68">
        <v>15</v>
      </c>
      <c r="K1199" s="50">
        <f t="shared" si="270"/>
        <v>4.2372881355932202E-2</v>
      </c>
      <c r="L1199" s="68">
        <v>463</v>
      </c>
      <c r="M1199" s="68">
        <v>109</v>
      </c>
      <c r="N1199" s="111">
        <f t="shared" si="278"/>
        <v>354</v>
      </c>
      <c r="O1199" s="64">
        <f t="shared" si="256"/>
        <v>463</v>
      </c>
      <c r="P1199" s="65">
        <f t="shared" si="257"/>
        <v>109</v>
      </c>
      <c r="Q1199" s="66">
        <f t="shared" si="279"/>
        <v>0.23542116630669546</v>
      </c>
      <c r="R1199" s="64"/>
      <c r="S1199" s="64">
        <f t="shared" si="280"/>
        <v>354</v>
      </c>
      <c r="T1199" s="67">
        <f t="shared" si="281"/>
        <v>0</v>
      </c>
    </row>
    <row r="1200" spans="1:20">
      <c r="A1200" s="3" t="s">
        <v>480</v>
      </c>
      <c r="B1200" s="2" t="s">
        <v>534</v>
      </c>
      <c r="C1200" s="2" t="s">
        <v>405</v>
      </c>
      <c r="D1200" s="2" t="s">
        <v>406</v>
      </c>
      <c r="E1200" s="64"/>
      <c r="F1200" s="64"/>
      <c r="G1200" s="64"/>
      <c r="H1200" s="64"/>
      <c r="I1200" s="123">
        <v>6558</v>
      </c>
      <c r="J1200" s="68">
        <v>232</v>
      </c>
      <c r="K1200" s="50">
        <f t="shared" si="270"/>
        <v>3.537663921927417E-2</v>
      </c>
      <c r="L1200" s="68">
        <v>6951</v>
      </c>
      <c r="M1200" s="68">
        <v>393</v>
      </c>
      <c r="N1200" s="111">
        <f t="shared" si="278"/>
        <v>6558</v>
      </c>
      <c r="O1200" s="64">
        <f t="shared" si="256"/>
        <v>6951</v>
      </c>
      <c r="P1200" s="65">
        <f t="shared" si="257"/>
        <v>393</v>
      </c>
      <c r="Q1200" s="66">
        <f t="shared" si="279"/>
        <v>5.6538627535606387E-2</v>
      </c>
      <c r="R1200" s="64"/>
      <c r="S1200" s="64">
        <f t="shared" si="280"/>
        <v>6558</v>
      </c>
      <c r="T1200" s="67">
        <f t="shared" si="281"/>
        <v>0</v>
      </c>
    </row>
    <row r="1201" spans="1:20">
      <c r="A1201" s="3" t="s">
        <v>480</v>
      </c>
      <c r="B1201" s="2" t="s">
        <v>527</v>
      </c>
      <c r="C1201" s="2" t="s">
        <v>413</v>
      </c>
      <c r="D1201" s="2" t="s">
        <v>414</v>
      </c>
      <c r="E1201" s="64"/>
      <c r="F1201" s="64"/>
      <c r="G1201" s="64"/>
      <c r="H1201" s="64"/>
      <c r="I1201" s="123">
        <v>1334</v>
      </c>
      <c r="J1201" s="68">
        <v>293</v>
      </c>
      <c r="K1201" s="50">
        <f t="shared" si="270"/>
        <v>0.21964017991004497</v>
      </c>
      <c r="L1201" s="68">
        <v>2094</v>
      </c>
      <c r="M1201" s="68">
        <v>760</v>
      </c>
      <c r="N1201" s="111">
        <f t="shared" ref="N1201:N1213" si="282">IF(SUM(E1201,I1201)&gt;0,SUM(E1201,I1201),"")</f>
        <v>1334</v>
      </c>
      <c r="O1201" s="64">
        <f t="shared" si="256"/>
        <v>2094</v>
      </c>
      <c r="P1201" s="65">
        <f t="shared" si="257"/>
        <v>760</v>
      </c>
      <c r="Q1201" s="66">
        <f t="shared" si="279"/>
        <v>0.3629417382999045</v>
      </c>
      <c r="R1201" s="64"/>
      <c r="S1201" s="64">
        <f t="shared" si="280"/>
        <v>1334</v>
      </c>
      <c r="T1201" s="67">
        <f t="shared" si="281"/>
        <v>0</v>
      </c>
    </row>
    <row r="1202" spans="1:20">
      <c r="A1202" s="3" t="s">
        <v>480</v>
      </c>
      <c r="B1202" s="2" t="s">
        <v>526</v>
      </c>
      <c r="C1202" s="2" t="s">
        <v>415</v>
      </c>
      <c r="D1202" s="2" t="s">
        <v>416</v>
      </c>
      <c r="E1202" s="64"/>
      <c r="F1202" s="64"/>
      <c r="G1202" s="64"/>
      <c r="H1202" s="64"/>
      <c r="I1202" s="123">
        <v>3697</v>
      </c>
      <c r="J1202" s="68">
        <v>2820</v>
      </c>
      <c r="K1202" s="50">
        <f t="shared" si="270"/>
        <v>0.76278063294563159</v>
      </c>
      <c r="L1202" s="68">
        <v>3951</v>
      </c>
      <c r="M1202" s="68">
        <v>254</v>
      </c>
      <c r="N1202" s="111">
        <f t="shared" si="282"/>
        <v>3697</v>
      </c>
      <c r="O1202" s="64">
        <f t="shared" si="256"/>
        <v>3951</v>
      </c>
      <c r="P1202" s="65">
        <f t="shared" si="257"/>
        <v>254</v>
      </c>
      <c r="Q1202" s="66">
        <f t="shared" si="279"/>
        <v>6.4287522146292075E-2</v>
      </c>
      <c r="R1202" s="64">
        <v>2</v>
      </c>
      <c r="S1202" s="64">
        <f t="shared" si="280"/>
        <v>3699</v>
      </c>
      <c r="T1202" s="67">
        <f t="shared" si="281"/>
        <v>5.4097917230186638E-4</v>
      </c>
    </row>
    <row r="1203" spans="1:20">
      <c r="A1203" s="3" t="s">
        <v>480</v>
      </c>
      <c r="B1203" s="2" t="s">
        <v>531</v>
      </c>
      <c r="C1203" s="2" t="s">
        <v>424</v>
      </c>
      <c r="D1203" s="2" t="s">
        <v>427</v>
      </c>
      <c r="E1203" s="64">
        <v>1</v>
      </c>
      <c r="F1203" s="64"/>
      <c r="G1203" s="64">
        <v>1</v>
      </c>
      <c r="H1203" s="64"/>
      <c r="I1203" s="123">
        <v>12439</v>
      </c>
      <c r="J1203" s="68">
        <v>2269</v>
      </c>
      <c r="K1203" s="50">
        <f t="shared" si="270"/>
        <v>0.18241016158855214</v>
      </c>
      <c r="L1203" s="68">
        <v>12931</v>
      </c>
      <c r="M1203" s="68">
        <v>492</v>
      </c>
      <c r="N1203" s="111">
        <f t="shared" si="282"/>
        <v>12440</v>
      </c>
      <c r="O1203" s="64">
        <f t="shared" ref="O1203:O1266" si="283">IF(SUM(G1203,L1203)&gt;0,SUM(G1203,L1203),"")</f>
        <v>12932</v>
      </c>
      <c r="P1203" s="65">
        <f t="shared" ref="P1203:P1266" si="284">IF(SUM(H1203,M1203)&gt;0,SUM(H1203,M1203),"")</f>
        <v>492</v>
      </c>
      <c r="Q1203" s="66">
        <f t="shared" si="279"/>
        <v>3.804515929477266E-2</v>
      </c>
      <c r="R1203" s="64">
        <v>2</v>
      </c>
      <c r="S1203" s="64">
        <f t="shared" si="280"/>
        <v>12442</v>
      </c>
      <c r="T1203" s="67">
        <f t="shared" si="281"/>
        <v>1.6078462898946861E-4</v>
      </c>
    </row>
    <row r="1204" spans="1:20">
      <c r="A1204" s="3" t="s">
        <v>480</v>
      </c>
      <c r="B1204" s="2" t="s">
        <v>533</v>
      </c>
      <c r="C1204" s="2" t="s">
        <v>433</v>
      </c>
      <c r="D1204" s="2" t="s">
        <v>434</v>
      </c>
      <c r="E1204" s="64"/>
      <c r="F1204" s="64"/>
      <c r="G1204" s="64"/>
      <c r="H1204" s="64"/>
      <c r="I1204" s="123">
        <v>718</v>
      </c>
      <c r="J1204" s="68">
        <v>363</v>
      </c>
      <c r="K1204" s="50">
        <f t="shared" si="270"/>
        <v>0.50557103064066855</v>
      </c>
      <c r="L1204" s="68">
        <v>811</v>
      </c>
      <c r="M1204" s="68">
        <v>93</v>
      </c>
      <c r="N1204" s="111">
        <f t="shared" si="282"/>
        <v>718</v>
      </c>
      <c r="O1204" s="64">
        <f t="shared" si="283"/>
        <v>811</v>
      </c>
      <c r="P1204" s="65">
        <f t="shared" si="284"/>
        <v>93</v>
      </c>
      <c r="Q1204" s="66">
        <f t="shared" si="279"/>
        <v>0.11467324290998766</v>
      </c>
      <c r="R1204" s="64">
        <v>1</v>
      </c>
      <c r="S1204" s="64">
        <f t="shared" si="280"/>
        <v>719</v>
      </c>
      <c r="T1204" s="67">
        <f t="shared" si="281"/>
        <v>1.3927576601671309E-3</v>
      </c>
    </row>
    <row r="1205" spans="1:20">
      <c r="A1205" s="3" t="s">
        <v>480</v>
      </c>
      <c r="B1205" s="2" t="s">
        <v>528</v>
      </c>
      <c r="C1205" s="2" t="s">
        <v>436</v>
      </c>
      <c r="D1205" s="2" t="s">
        <v>438</v>
      </c>
      <c r="E1205" s="64"/>
      <c r="F1205" s="64"/>
      <c r="G1205" s="64"/>
      <c r="H1205" s="64"/>
      <c r="I1205" s="123">
        <v>1715</v>
      </c>
      <c r="J1205" s="68">
        <v>606</v>
      </c>
      <c r="K1205" s="50">
        <f t="shared" si="270"/>
        <v>0.35335276967930029</v>
      </c>
      <c r="L1205" s="68">
        <v>1769</v>
      </c>
      <c r="M1205" s="68">
        <v>54</v>
      </c>
      <c r="N1205" s="111">
        <f t="shared" si="282"/>
        <v>1715</v>
      </c>
      <c r="O1205" s="64">
        <f t="shared" si="283"/>
        <v>1769</v>
      </c>
      <c r="P1205" s="65">
        <f t="shared" si="284"/>
        <v>54</v>
      </c>
      <c r="Q1205" s="66">
        <f t="shared" si="279"/>
        <v>3.0525720746184284E-2</v>
      </c>
      <c r="R1205" s="64">
        <v>16</v>
      </c>
      <c r="S1205" s="64">
        <f t="shared" si="280"/>
        <v>1731</v>
      </c>
      <c r="T1205" s="67">
        <f t="shared" si="281"/>
        <v>9.3294460641399415E-3</v>
      </c>
    </row>
    <row r="1206" spans="1:20">
      <c r="A1206" s="3" t="s">
        <v>480</v>
      </c>
      <c r="B1206" s="2" t="s">
        <v>535</v>
      </c>
      <c r="C1206" s="2" t="s">
        <v>442</v>
      </c>
      <c r="D1206" s="2" t="s">
        <v>448</v>
      </c>
      <c r="E1206" s="64"/>
      <c r="F1206" s="64"/>
      <c r="G1206" s="64"/>
      <c r="H1206" s="64"/>
      <c r="I1206" s="123">
        <v>236</v>
      </c>
      <c r="J1206" s="68">
        <v>130</v>
      </c>
      <c r="K1206" s="50">
        <f t="shared" si="270"/>
        <v>0.55084745762711862</v>
      </c>
      <c r="L1206" s="68">
        <v>237</v>
      </c>
      <c r="M1206" s="68">
        <v>1</v>
      </c>
      <c r="N1206" s="111">
        <f t="shared" si="282"/>
        <v>236</v>
      </c>
      <c r="O1206" s="64">
        <f t="shared" si="283"/>
        <v>237</v>
      </c>
      <c r="P1206" s="65">
        <f t="shared" si="284"/>
        <v>1</v>
      </c>
      <c r="Q1206" s="66">
        <f t="shared" si="279"/>
        <v>4.2194092827004216E-3</v>
      </c>
      <c r="R1206" s="64"/>
      <c r="S1206" s="64">
        <f t="shared" si="280"/>
        <v>236</v>
      </c>
      <c r="T1206" s="67">
        <f t="shared" si="281"/>
        <v>0</v>
      </c>
    </row>
    <row r="1207" spans="1:20">
      <c r="A1207" s="3" t="s">
        <v>480</v>
      </c>
      <c r="B1207" s="2" t="s">
        <v>535</v>
      </c>
      <c r="C1207" s="2" t="s">
        <v>442</v>
      </c>
      <c r="D1207" s="2" t="s">
        <v>451</v>
      </c>
      <c r="E1207" s="64"/>
      <c r="F1207" s="64"/>
      <c r="G1207" s="64"/>
      <c r="H1207" s="64"/>
      <c r="I1207" s="123">
        <v>509</v>
      </c>
      <c r="J1207" s="68">
        <v>220</v>
      </c>
      <c r="K1207" s="50">
        <f t="shared" si="270"/>
        <v>0.43222003929273084</v>
      </c>
      <c r="L1207" s="68">
        <v>523</v>
      </c>
      <c r="M1207" s="68">
        <v>14</v>
      </c>
      <c r="N1207" s="111">
        <f t="shared" si="282"/>
        <v>509</v>
      </c>
      <c r="O1207" s="64">
        <f t="shared" si="283"/>
        <v>523</v>
      </c>
      <c r="P1207" s="65">
        <f t="shared" si="284"/>
        <v>14</v>
      </c>
      <c r="Q1207" s="66">
        <f t="shared" si="279"/>
        <v>2.676864244741874E-2</v>
      </c>
      <c r="R1207" s="64">
        <v>2</v>
      </c>
      <c r="S1207" s="64">
        <f t="shared" si="280"/>
        <v>511</v>
      </c>
      <c r="T1207" s="67">
        <f t="shared" si="281"/>
        <v>3.929273084479371E-3</v>
      </c>
    </row>
    <row r="1208" spans="1:20">
      <c r="A1208" s="3" t="s">
        <v>480</v>
      </c>
      <c r="B1208" s="2" t="s">
        <v>535</v>
      </c>
      <c r="C1208" s="2" t="s">
        <v>442</v>
      </c>
      <c r="D1208" s="2" t="s">
        <v>454</v>
      </c>
      <c r="E1208" s="64"/>
      <c r="F1208" s="64"/>
      <c r="G1208" s="64"/>
      <c r="H1208" s="64"/>
      <c r="I1208" s="123">
        <v>88</v>
      </c>
      <c r="J1208" s="68">
        <v>56</v>
      </c>
      <c r="K1208" s="50">
        <f t="shared" si="270"/>
        <v>0.63636363636363635</v>
      </c>
      <c r="L1208" s="68">
        <v>88</v>
      </c>
      <c r="M1208" s="68"/>
      <c r="N1208" s="111">
        <f t="shared" si="282"/>
        <v>88</v>
      </c>
      <c r="O1208" s="64">
        <f t="shared" si="283"/>
        <v>88</v>
      </c>
      <c r="P1208" s="65" t="str">
        <f t="shared" si="284"/>
        <v/>
      </c>
      <c r="Q1208" s="66">
        <v>0</v>
      </c>
      <c r="R1208" s="64"/>
      <c r="S1208" s="64">
        <f t="shared" si="280"/>
        <v>88</v>
      </c>
      <c r="T1208" s="67">
        <f t="shared" si="281"/>
        <v>0</v>
      </c>
    </row>
    <row r="1209" spans="1:20">
      <c r="A1209" s="3" t="s">
        <v>480</v>
      </c>
      <c r="B1209" s="2" t="s">
        <v>530</v>
      </c>
      <c r="C1209" s="2" t="s">
        <v>459</v>
      </c>
      <c r="D1209" s="2" t="s">
        <v>460</v>
      </c>
      <c r="E1209" s="64"/>
      <c r="F1209" s="64"/>
      <c r="G1209" s="64"/>
      <c r="H1209" s="64"/>
      <c r="I1209" s="123">
        <v>1</v>
      </c>
      <c r="J1209" s="68"/>
      <c r="K1209" s="50">
        <f t="shared" si="270"/>
        <v>0</v>
      </c>
      <c r="L1209" s="68">
        <v>2</v>
      </c>
      <c r="M1209" s="68">
        <v>1</v>
      </c>
      <c r="N1209" s="111">
        <f t="shared" si="282"/>
        <v>1</v>
      </c>
      <c r="O1209" s="64">
        <f t="shared" si="283"/>
        <v>2</v>
      </c>
      <c r="P1209" s="65">
        <f t="shared" si="284"/>
        <v>1</v>
      </c>
      <c r="Q1209" s="66">
        <f t="shared" si="279"/>
        <v>0.5</v>
      </c>
      <c r="R1209" s="64"/>
      <c r="S1209" s="64">
        <f t="shared" si="280"/>
        <v>1</v>
      </c>
      <c r="T1209" s="67">
        <f t="shared" si="281"/>
        <v>0</v>
      </c>
    </row>
    <row r="1210" spans="1:20">
      <c r="A1210" s="3" t="s">
        <v>480</v>
      </c>
      <c r="B1210" s="2" t="s">
        <v>534</v>
      </c>
      <c r="C1210" s="2" t="s">
        <v>461</v>
      </c>
      <c r="D1210" s="2" t="s">
        <v>462</v>
      </c>
      <c r="E1210" s="64"/>
      <c r="F1210" s="64"/>
      <c r="G1210" s="64"/>
      <c r="H1210" s="64"/>
      <c r="I1210" s="123">
        <v>692</v>
      </c>
      <c r="J1210" s="68">
        <v>16</v>
      </c>
      <c r="K1210" s="50">
        <f t="shared" si="270"/>
        <v>2.3121387283236993E-2</v>
      </c>
      <c r="L1210" s="68">
        <v>1032</v>
      </c>
      <c r="M1210" s="68">
        <v>340</v>
      </c>
      <c r="N1210" s="111">
        <f t="shared" si="282"/>
        <v>692</v>
      </c>
      <c r="O1210" s="64">
        <f t="shared" si="283"/>
        <v>1032</v>
      </c>
      <c r="P1210" s="65">
        <f t="shared" si="284"/>
        <v>340</v>
      </c>
      <c r="Q1210" s="66">
        <f t="shared" si="279"/>
        <v>0.32945736434108525</v>
      </c>
      <c r="R1210" s="64">
        <v>7</v>
      </c>
      <c r="S1210" s="64">
        <f>IF(N1210="",IF(R1210&gt;0,SUM(R1210),""),IF(SUM(R1210)&gt;0,SUM(N1210+R1210),N1210))</f>
        <v>699</v>
      </c>
      <c r="T1210" s="67">
        <f>IF((I1210)&gt;0,R1210/(I1210),"")</f>
        <v>1.0115606936416185E-2</v>
      </c>
    </row>
    <row r="1211" spans="1:20">
      <c r="A1211" s="3" t="s">
        <v>480</v>
      </c>
      <c r="B1211" s="2" t="s">
        <v>529</v>
      </c>
      <c r="C1211" s="2" t="s">
        <v>466</v>
      </c>
      <c r="D1211" s="2" t="s">
        <v>467</v>
      </c>
      <c r="E1211" s="64"/>
      <c r="F1211" s="64"/>
      <c r="G1211" s="64"/>
      <c r="H1211" s="64"/>
      <c r="I1211" s="123">
        <v>6</v>
      </c>
      <c r="J1211" s="68">
        <v>1</v>
      </c>
      <c r="K1211" s="50">
        <f t="shared" si="270"/>
        <v>0.16666666666666666</v>
      </c>
      <c r="L1211" s="68">
        <v>7</v>
      </c>
      <c r="M1211" s="68">
        <v>1</v>
      </c>
      <c r="N1211" s="111">
        <f t="shared" si="282"/>
        <v>6</v>
      </c>
      <c r="O1211" s="64">
        <f t="shared" si="283"/>
        <v>7</v>
      </c>
      <c r="P1211" s="65">
        <f t="shared" si="284"/>
        <v>1</v>
      </c>
      <c r="Q1211" s="66">
        <f>IF(O1211&lt;&gt;0,P1211/O1211,"")</f>
        <v>0.14285714285714285</v>
      </c>
      <c r="R1211" s="64"/>
      <c r="S1211" s="64">
        <f>IF(N1211="",IF(R1211&gt;0,SUM(R1211),""),IF(SUM(R1211)&gt;0,SUM(N1211+R1211),N1211))</f>
        <v>6</v>
      </c>
      <c r="T1211" s="67">
        <f>IF((I1211)&gt;0,R1211/(I1211),"")</f>
        <v>0</v>
      </c>
    </row>
    <row r="1212" spans="1:20">
      <c r="A1212" s="3" t="s">
        <v>481</v>
      </c>
      <c r="B1212" s="2" t="s">
        <v>534</v>
      </c>
      <c r="C1212" s="2" t="s">
        <v>11</v>
      </c>
      <c r="D1212" s="2" t="s">
        <v>12</v>
      </c>
      <c r="E1212" s="64">
        <v>12</v>
      </c>
      <c r="F1212" s="64"/>
      <c r="G1212" s="64">
        <v>12</v>
      </c>
      <c r="H1212" s="64"/>
      <c r="I1212" s="123">
        <v>254</v>
      </c>
      <c r="J1212" s="68"/>
      <c r="K1212" s="50">
        <f t="shared" si="270"/>
        <v>0</v>
      </c>
      <c r="L1212" s="68">
        <v>330</v>
      </c>
      <c r="M1212" s="68">
        <v>50</v>
      </c>
      <c r="N1212" s="111">
        <f t="shared" si="282"/>
        <v>266</v>
      </c>
      <c r="O1212" s="64">
        <f t="shared" si="283"/>
        <v>342</v>
      </c>
      <c r="P1212" s="65">
        <f t="shared" si="284"/>
        <v>50</v>
      </c>
      <c r="Q1212" s="66">
        <f>IF(O1212&lt;&gt;0,P1212/O1212,"")</f>
        <v>0.14619883040935672</v>
      </c>
      <c r="R1212" s="64">
        <v>12</v>
      </c>
      <c r="S1212" s="64">
        <f>IF(N1212="",IF(R1212&gt;0,SUM(R1212),""),IF(SUM(R1212)&gt;0,SUM(N1212+R1212),N1212))</f>
        <v>278</v>
      </c>
      <c r="T1212" s="67">
        <f>IF((I1212)&gt;0,R1212/(I1212),"")</f>
        <v>4.7244094488188976E-2</v>
      </c>
    </row>
    <row r="1213" spans="1:20">
      <c r="A1213" s="3" t="s">
        <v>481</v>
      </c>
      <c r="B1213" s="2" t="s">
        <v>526</v>
      </c>
      <c r="C1213" s="2" t="s">
        <v>13</v>
      </c>
      <c r="D1213" s="2" t="s">
        <v>16</v>
      </c>
      <c r="E1213" s="64"/>
      <c r="F1213" s="64"/>
      <c r="G1213" s="64"/>
      <c r="H1213" s="64"/>
      <c r="I1213" s="123">
        <v>48</v>
      </c>
      <c r="J1213" s="68"/>
      <c r="K1213" s="50">
        <f t="shared" si="270"/>
        <v>0</v>
      </c>
      <c r="L1213" s="68">
        <v>52</v>
      </c>
      <c r="M1213" s="68">
        <v>1</v>
      </c>
      <c r="N1213" s="111">
        <f t="shared" si="282"/>
        <v>48</v>
      </c>
      <c r="O1213" s="64">
        <f t="shared" si="283"/>
        <v>52</v>
      </c>
      <c r="P1213" s="65">
        <f t="shared" si="284"/>
        <v>1</v>
      </c>
      <c r="Q1213" s="66">
        <f t="shared" ref="Q1213:Q1240" si="285">IF(O1213&lt;&gt;0,P1213/O1213,"")</f>
        <v>1.9230769230769232E-2</v>
      </c>
      <c r="R1213" s="64"/>
      <c r="S1213" s="64">
        <f t="shared" ref="S1213:S1238" si="286">IF(N1213="",IF(R1213&gt;0,SUM(R1213),""),IF(SUM(R1213)&gt;0,SUM(N1213+R1213),N1213))</f>
        <v>48</v>
      </c>
      <c r="T1213" s="67">
        <f t="shared" ref="T1213:T1238" si="287">IF((I1213)&gt;0,R1213/(I1213),"")</f>
        <v>0</v>
      </c>
    </row>
    <row r="1214" spans="1:20">
      <c r="A1214" s="3" t="s">
        <v>481</v>
      </c>
      <c r="B1214" s="2" t="s">
        <v>527</v>
      </c>
      <c r="C1214" s="2" t="s">
        <v>17</v>
      </c>
      <c r="D1214" s="2" t="s">
        <v>19</v>
      </c>
      <c r="E1214" s="64">
        <v>5</v>
      </c>
      <c r="F1214" s="64"/>
      <c r="G1214" s="64">
        <v>5</v>
      </c>
      <c r="H1214" s="64"/>
      <c r="I1214" s="123">
        <v>20692</v>
      </c>
      <c r="J1214" s="68">
        <v>4853</v>
      </c>
      <c r="K1214" s="50">
        <f t="shared" si="270"/>
        <v>0.234535086023584</v>
      </c>
      <c r="L1214" s="68">
        <v>34397</v>
      </c>
      <c r="M1214" s="68">
        <v>11141</v>
      </c>
      <c r="N1214" s="111">
        <f t="shared" ref="N1214:N1241" si="288">IF(SUM(E1214,I1214)&gt;0,SUM(E1214,I1214),"")</f>
        <v>20697</v>
      </c>
      <c r="O1214" s="64">
        <f t="shared" si="283"/>
        <v>34402</v>
      </c>
      <c r="P1214" s="65">
        <f t="shared" si="284"/>
        <v>11141</v>
      </c>
      <c r="Q1214" s="66">
        <f t="shared" si="285"/>
        <v>0.32384745072960874</v>
      </c>
      <c r="R1214" s="64">
        <v>127</v>
      </c>
      <c r="S1214" s="64">
        <f t="shared" si="286"/>
        <v>20824</v>
      </c>
      <c r="T1214" s="67">
        <f t="shared" si="287"/>
        <v>6.1376377343901022E-3</v>
      </c>
    </row>
    <row r="1215" spans="1:20">
      <c r="A1215" s="3" t="s">
        <v>481</v>
      </c>
      <c r="B1215" s="2" t="s">
        <v>527</v>
      </c>
      <c r="C1215" s="2" t="s">
        <v>17</v>
      </c>
      <c r="D1215" s="2" t="s">
        <v>20</v>
      </c>
      <c r="E1215" s="64">
        <v>1</v>
      </c>
      <c r="F1215" s="64"/>
      <c r="G1215" s="64">
        <v>4</v>
      </c>
      <c r="H1215" s="64">
        <v>3</v>
      </c>
      <c r="I1215" s="123">
        <v>21504</v>
      </c>
      <c r="J1215" s="68">
        <v>9282</v>
      </c>
      <c r="K1215" s="50">
        <f t="shared" si="270"/>
        <v>0.431640625</v>
      </c>
      <c r="L1215" s="68">
        <v>39227</v>
      </c>
      <c r="M1215" s="68">
        <v>14121</v>
      </c>
      <c r="N1215" s="111">
        <f t="shared" si="288"/>
        <v>21505</v>
      </c>
      <c r="O1215" s="64">
        <f t="shared" si="283"/>
        <v>39231</v>
      </c>
      <c r="P1215" s="65">
        <f t="shared" si="284"/>
        <v>14124</v>
      </c>
      <c r="Q1215" s="66">
        <f t="shared" si="285"/>
        <v>0.36002141163875506</v>
      </c>
      <c r="R1215" s="64">
        <v>62</v>
      </c>
      <c r="S1215" s="64">
        <f t="shared" si="286"/>
        <v>21567</v>
      </c>
      <c r="T1215" s="67">
        <f t="shared" si="287"/>
        <v>2.883184523809524E-3</v>
      </c>
    </row>
    <row r="1216" spans="1:20">
      <c r="A1216" s="3" t="s">
        <v>481</v>
      </c>
      <c r="B1216" s="2" t="s">
        <v>528</v>
      </c>
      <c r="C1216" s="2" t="s">
        <v>21</v>
      </c>
      <c r="D1216" s="2" t="s">
        <v>22</v>
      </c>
      <c r="E1216" s="64"/>
      <c r="F1216" s="64"/>
      <c r="G1216" s="64"/>
      <c r="H1216" s="64"/>
      <c r="I1216" s="123">
        <v>235</v>
      </c>
      <c r="J1216" s="68">
        <v>22</v>
      </c>
      <c r="K1216" s="50">
        <f t="shared" si="270"/>
        <v>9.3617021276595741E-2</v>
      </c>
      <c r="L1216" s="68">
        <v>240</v>
      </c>
      <c r="M1216" s="68">
        <v>2</v>
      </c>
      <c r="N1216" s="111">
        <f t="shared" si="288"/>
        <v>235</v>
      </c>
      <c r="O1216" s="64">
        <f t="shared" si="283"/>
        <v>240</v>
      </c>
      <c r="P1216" s="65">
        <f t="shared" si="284"/>
        <v>2</v>
      </c>
      <c r="Q1216" s="66">
        <f t="shared" si="285"/>
        <v>8.3333333333333332E-3</v>
      </c>
      <c r="R1216" s="64">
        <v>11</v>
      </c>
      <c r="S1216" s="64">
        <f t="shared" si="286"/>
        <v>246</v>
      </c>
      <c r="T1216" s="67">
        <f t="shared" si="287"/>
        <v>4.6808510638297871E-2</v>
      </c>
    </row>
    <row r="1217" spans="1:20">
      <c r="A1217" s="3" t="s">
        <v>481</v>
      </c>
      <c r="B1217" s="2" t="s">
        <v>529</v>
      </c>
      <c r="C1217" s="2" t="s">
        <v>23</v>
      </c>
      <c r="D1217" s="2" t="s">
        <v>25</v>
      </c>
      <c r="E1217" s="64">
        <v>28</v>
      </c>
      <c r="F1217" s="64"/>
      <c r="G1217" s="64">
        <v>29</v>
      </c>
      <c r="H1217" s="64"/>
      <c r="I1217" s="123">
        <v>4413</v>
      </c>
      <c r="J1217" s="68">
        <v>12</v>
      </c>
      <c r="K1217" s="50">
        <f t="shared" si="270"/>
        <v>2.7192386131883071E-3</v>
      </c>
      <c r="L1217" s="68">
        <v>5717</v>
      </c>
      <c r="M1217" s="68">
        <v>1141</v>
      </c>
      <c r="N1217" s="111">
        <f t="shared" si="288"/>
        <v>4441</v>
      </c>
      <c r="O1217" s="64">
        <f t="shared" si="283"/>
        <v>5746</v>
      </c>
      <c r="P1217" s="65">
        <f t="shared" si="284"/>
        <v>1141</v>
      </c>
      <c r="Q1217" s="66">
        <f t="shared" si="285"/>
        <v>0.1985729202923773</v>
      </c>
      <c r="R1217" s="64">
        <v>82</v>
      </c>
      <c r="S1217" s="64">
        <f t="shared" si="286"/>
        <v>4523</v>
      </c>
      <c r="T1217" s="67">
        <f t="shared" si="287"/>
        <v>1.8581463856786766E-2</v>
      </c>
    </row>
    <row r="1218" spans="1:20">
      <c r="A1218" s="3" t="s">
        <v>481</v>
      </c>
      <c r="B1218" s="2" t="s">
        <v>530</v>
      </c>
      <c r="C1218" s="2" t="s">
        <v>26</v>
      </c>
      <c r="D1218" s="2" t="s">
        <v>27</v>
      </c>
      <c r="E1218" s="64"/>
      <c r="F1218" s="64"/>
      <c r="G1218" s="64"/>
      <c r="H1218" s="64"/>
      <c r="I1218" s="123">
        <v>14</v>
      </c>
      <c r="J1218" s="68"/>
      <c r="K1218" s="50">
        <f t="shared" si="270"/>
        <v>0</v>
      </c>
      <c r="L1218" s="68">
        <v>15</v>
      </c>
      <c r="M1218" s="68"/>
      <c r="N1218" s="111">
        <f t="shared" si="288"/>
        <v>14</v>
      </c>
      <c r="O1218" s="64">
        <f t="shared" si="283"/>
        <v>15</v>
      </c>
      <c r="P1218" s="65" t="str">
        <f t="shared" si="284"/>
        <v/>
      </c>
      <c r="Q1218" s="66"/>
      <c r="R1218" s="64"/>
      <c r="S1218" s="64">
        <f t="shared" si="286"/>
        <v>14</v>
      </c>
      <c r="T1218" s="67">
        <f t="shared" si="287"/>
        <v>0</v>
      </c>
    </row>
    <row r="1219" spans="1:20">
      <c r="A1219" s="3" t="s">
        <v>481</v>
      </c>
      <c r="B1219" s="2" t="s">
        <v>530</v>
      </c>
      <c r="C1219" s="2" t="s">
        <v>26</v>
      </c>
      <c r="D1219" s="2" t="s">
        <v>28</v>
      </c>
      <c r="E1219" s="64"/>
      <c r="F1219" s="64"/>
      <c r="G1219" s="64"/>
      <c r="H1219" s="64"/>
      <c r="I1219" s="123">
        <v>371</v>
      </c>
      <c r="J1219" s="68">
        <v>23</v>
      </c>
      <c r="K1219" s="50">
        <f t="shared" si="270"/>
        <v>6.1994609164420483E-2</v>
      </c>
      <c r="L1219" s="68">
        <v>415</v>
      </c>
      <c r="M1219" s="68">
        <v>30</v>
      </c>
      <c r="N1219" s="111">
        <f t="shared" si="288"/>
        <v>371</v>
      </c>
      <c r="O1219" s="64">
        <f t="shared" si="283"/>
        <v>415</v>
      </c>
      <c r="P1219" s="65">
        <f t="shared" si="284"/>
        <v>30</v>
      </c>
      <c r="Q1219" s="66">
        <f t="shared" si="285"/>
        <v>7.2289156626506021E-2</v>
      </c>
      <c r="R1219" s="64">
        <v>1</v>
      </c>
      <c r="S1219" s="64">
        <f t="shared" si="286"/>
        <v>372</v>
      </c>
      <c r="T1219" s="67">
        <f t="shared" si="287"/>
        <v>2.6954177897574125E-3</v>
      </c>
    </row>
    <row r="1220" spans="1:20">
      <c r="A1220" s="3" t="s">
        <v>481</v>
      </c>
      <c r="B1220" s="2" t="s">
        <v>530</v>
      </c>
      <c r="C1220" s="2" t="s">
        <v>26</v>
      </c>
      <c r="D1220" s="2" t="s">
        <v>29</v>
      </c>
      <c r="E1220" s="64">
        <v>1</v>
      </c>
      <c r="F1220" s="64"/>
      <c r="G1220" s="64">
        <v>1</v>
      </c>
      <c r="H1220" s="64"/>
      <c r="I1220" s="123">
        <v>28</v>
      </c>
      <c r="J1220" s="68"/>
      <c r="K1220" s="50">
        <f t="shared" si="270"/>
        <v>0</v>
      </c>
      <c r="L1220" s="68">
        <v>28</v>
      </c>
      <c r="M1220" s="68"/>
      <c r="N1220" s="111">
        <f t="shared" si="288"/>
        <v>29</v>
      </c>
      <c r="O1220" s="64">
        <f t="shared" si="283"/>
        <v>29</v>
      </c>
      <c r="P1220" s="65" t="str">
        <f t="shared" si="284"/>
        <v/>
      </c>
      <c r="Q1220" s="66">
        <v>0</v>
      </c>
      <c r="R1220" s="64"/>
      <c r="S1220" s="64">
        <f t="shared" si="286"/>
        <v>29</v>
      </c>
      <c r="T1220" s="67">
        <f t="shared" si="287"/>
        <v>0</v>
      </c>
    </row>
    <row r="1221" spans="1:20">
      <c r="A1221" s="3" t="s">
        <v>481</v>
      </c>
      <c r="B1221" s="2" t="s">
        <v>530</v>
      </c>
      <c r="C1221" s="2" t="s">
        <v>26</v>
      </c>
      <c r="D1221" s="2" t="s">
        <v>30</v>
      </c>
      <c r="E1221" s="64"/>
      <c r="F1221" s="64"/>
      <c r="G1221" s="64"/>
      <c r="H1221" s="64"/>
      <c r="I1221" s="123">
        <v>2</v>
      </c>
      <c r="J1221" s="68"/>
      <c r="K1221" s="50">
        <f t="shared" si="270"/>
        <v>0</v>
      </c>
      <c r="L1221" s="68">
        <v>2</v>
      </c>
      <c r="M1221" s="68"/>
      <c r="N1221" s="111">
        <f t="shared" si="288"/>
        <v>2</v>
      </c>
      <c r="O1221" s="64">
        <f t="shared" si="283"/>
        <v>2</v>
      </c>
      <c r="P1221" s="65" t="str">
        <f t="shared" si="284"/>
        <v/>
      </c>
      <c r="Q1221" s="66">
        <v>0</v>
      </c>
      <c r="R1221" s="64"/>
      <c r="S1221" s="64">
        <f t="shared" si="286"/>
        <v>2</v>
      </c>
      <c r="T1221" s="67">
        <f t="shared" si="287"/>
        <v>0</v>
      </c>
    </row>
    <row r="1222" spans="1:20">
      <c r="A1222" s="3" t="s">
        <v>481</v>
      </c>
      <c r="B1222" s="2" t="s">
        <v>530</v>
      </c>
      <c r="C1222" s="2" t="s">
        <v>26</v>
      </c>
      <c r="D1222" s="2" t="s">
        <v>31</v>
      </c>
      <c r="E1222" s="64"/>
      <c r="F1222" s="64"/>
      <c r="G1222" s="64"/>
      <c r="H1222" s="64"/>
      <c r="I1222" s="123">
        <v>9</v>
      </c>
      <c r="J1222" s="68"/>
      <c r="K1222" s="50">
        <f t="shared" si="270"/>
        <v>0</v>
      </c>
      <c r="L1222" s="68">
        <v>9</v>
      </c>
      <c r="M1222" s="68"/>
      <c r="N1222" s="111">
        <f t="shared" si="288"/>
        <v>9</v>
      </c>
      <c r="O1222" s="64">
        <f t="shared" si="283"/>
        <v>9</v>
      </c>
      <c r="P1222" s="65" t="str">
        <f t="shared" si="284"/>
        <v/>
      </c>
      <c r="Q1222" s="66">
        <v>0</v>
      </c>
      <c r="R1222" s="64"/>
      <c r="S1222" s="64">
        <f t="shared" si="286"/>
        <v>9</v>
      </c>
      <c r="T1222" s="67">
        <f t="shared" si="287"/>
        <v>0</v>
      </c>
    </row>
    <row r="1223" spans="1:20">
      <c r="A1223" s="3" t="s">
        <v>481</v>
      </c>
      <c r="B1223" s="2" t="s">
        <v>532</v>
      </c>
      <c r="C1223" s="2" t="s">
        <v>34</v>
      </c>
      <c r="D1223" s="2" t="s">
        <v>36</v>
      </c>
      <c r="E1223" s="64"/>
      <c r="F1223" s="64"/>
      <c r="G1223" s="64"/>
      <c r="H1223" s="64"/>
      <c r="I1223" s="123">
        <v>61</v>
      </c>
      <c r="J1223" s="68"/>
      <c r="K1223" s="50">
        <f t="shared" si="270"/>
        <v>0</v>
      </c>
      <c r="L1223" s="68">
        <v>61</v>
      </c>
      <c r="M1223" s="68"/>
      <c r="N1223" s="111">
        <f t="shared" si="288"/>
        <v>61</v>
      </c>
      <c r="O1223" s="64">
        <f t="shared" si="283"/>
        <v>61</v>
      </c>
      <c r="P1223" s="65" t="str">
        <f t="shared" si="284"/>
        <v/>
      </c>
      <c r="Q1223" s="66">
        <v>0</v>
      </c>
      <c r="R1223" s="64"/>
      <c r="S1223" s="64">
        <f t="shared" si="286"/>
        <v>61</v>
      </c>
      <c r="T1223" s="67">
        <f t="shared" si="287"/>
        <v>0</v>
      </c>
    </row>
    <row r="1224" spans="1:20">
      <c r="A1224" s="3" t="s">
        <v>481</v>
      </c>
      <c r="B1224" s="2" t="s">
        <v>532</v>
      </c>
      <c r="C1224" s="2" t="s">
        <v>34</v>
      </c>
      <c r="D1224" s="2" t="s">
        <v>37</v>
      </c>
      <c r="E1224" s="64"/>
      <c r="F1224" s="64"/>
      <c r="G1224" s="64"/>
      <c r="H1224" s="64"/>
      <c r="I1224" s="123">
        <v>193</v>
      </c>
      <c r="J1224" s="68"/>
      <c r="K1224" s="50">
        <f t="shared" si="270"/>
        <v>0</v>
      </c>
      <c r="L1224" s="68">
        <v>196</v>
      </c>
      <c r="M1224" s="68">
        <v>2</v>
      </c>
      <c r="N1224" s="111">
        <f t="shared" si="288"/>
        <v>193</v>
      </c>
      <c r="O1224" s="64">
        <f t="shared" si="283"/>
        <v>196</v>
      </c>
      <c r="P1224" s="65">
        <f t="shared" si="284"/>
        <v>2</v>
      </c>
      <c r="Q1224" s="66">
        <f t="shared" si="285"/>
        <v>1.020408163265306E-2</v>
      </c>
      <c r="R1224" s="64"/>
      <c r="S1224" s="64">
        <f t="shared" si="286"/>
        <v>193</v>
      </c>
      <c r="T1224" s="67">
        <f t="shared" si="287"/>
        <v>0</v>
      </c>
    </row>
    <row r="1225" spans="1:20">
      <c r="A1225" s="3" t="s">
        <v>481</v>
      </c>
      <c r="B1225" s="2" t="s">
        <v>532</v>
      </c>
      <c r="C1225" s="2" t="s">
        <v>34</v>
      </c>
      <c r="D1225" s="2" t="s">
        <v>39</v>
      </c>
      <c r="E1225" s="64"/>
      <c r="F1225" s="64"/>
      <c r="G1225" s="64"/>
      <c r="H1225" s="64"/>
      <c r="I1225" s="123">
        <v>320</v>
      </c>
      <c r="J1225" s="68"/>
      <c r="K1225" s="50">
        <f t="shared" si="270"/>
        <v>0</v>
      </c>
      <c r="L1225" s="68">
        <v>324</v>
      </c>
      <c r="M1225" s="68">
        <v>1</v>
      </c>
      <c r="N1225" s="111">
        <f t="shared" si="288"/>
        <v>320</v>
      </c>
      <c r="O1225" s="64">
        <f t="shared" si="283"/>
        <v>324</v>
      </c>
      <c r="P1225" s="65">
        <f t="shared" si="284"/>
        <v>1</v>
      </c>
      <c r="Q1225" s="66">
        <f t="shared" si="285"/>
        <v>3.0864197530864196E-3</v>
      </c>
      <c r="R1225" s="64"/>
      <c r="S1225" s="64">
        <f t="shared" si="286"/>
        <v>320</v>
      </c>
      <c r="T1225" s="67">
        <f t="shared" si="287"/>
        <v>0</v>
      </c>
    </row>
    <row r="1226" spans="1:20">
      <c r="A1226" s="3" t="s">
        <v>481</v>
      </c>
      <c r="B1226" s="2" t="s">
        <v>528</v>
      </c>
      <c r="C1226" s="2" t="s">
        <v>40</v>
      </c>
      <c r="D1226" s="2" t="s">
        <v>41</v>
      </c>
      <c r="E1226" s="64"/>
      <c r="F1226" s="64"/>
      <c r="G1226" s="64"/>
      <c r="H1226" s="64"/>
      <c r="I1226" s="123">
        <v>4</v>
      </c>
      <c r="J1226" s="68"/>
      <c r="K1226" s="50">
        <f t="shared" si="270"/>
        <v>0</v>
      </c>
      <c r="L1226" s="68">
        <v>8</v>
      </c>
      <c r="M1226" s="68">
        <v>3</v>
      </c>
      <c r="N1226" s="111">
        <f t="shared" si="288"/>
        <v>4</v>
      </c>
      <c r="O1226" s="64">
        <f t="shared" si="283"/>
        <v>8</v>
      </c>
      <c r="P1226" s="65">
        <f t="shared" si="284"/>
        <v>3</v>
      </c>
      <c r="Q1226" s="66">
        <f t="shared" si="285"/>
        <v>0.375</v>
      </c>
      <c r="R1226" s="64">
        <v>1</v>
      </c>
      <c r="S1226" s="64">
        <f t="shared" si="286"/>
        <v>5</v>
      </c>
      <c r="T1226" s="67">
        <f t="shared" si="287"/>
        <v>0.25</v>
      </c>
    </row>
    <row r="1227" spans="1:20">
      <c r="A1227" s="3" t="s">
        <v>481</v>
      </c>
      <c r="B1227" s="2" t="s">
        <v>534</v>
      </c>
      <c r="C1227" s="2" t="s">
        <v>46</v>
      </c>
      <c r="D1227" s="2" t="s">
        <v>47</v>
      </c>
      <c r="E1227" s="64">
        <v>5</v>
      </c>
      <c r="F1227" s="64"/>
      <c r="G1227" s="64">
        <v>5</v>
      </c>
      <c r="H1227" s="64"/>
      <c r="I1227" s="123">
        <v>877</v>
      </c>
      <c r="J1227" s="68">
        <v>70</v>
      </c>
      <c r="K1227" s="50">
        <f t="shared" si="270"/>
        <v>7.9817559863169893E-2</v>
      </c>
      <c r="L1227" s="68">
        <v>1361</v>
      </c>
      <c r="M1227" s="68">
        <v>414</v>
      </c>
      <c r="N1227" s="111">
        <f t="shared" si="288"/>
        <v>882</v>
      </c>
      <c r="O1227" s="64">
        <f t="shared" si="283"/>
        <v>1366</v>
      </c>
      <c r="P1227" s="65">
        <f t="shared" si="284"/>
        <v>414</v>
      </c>
      <c r="Q1227" s="66">
        <f t="shared" si="285"/>
        <v>0.30307467057101023</v>
      </c>
      <c r="R1227" s="64">
        <v>59</v>
      </c>
      <c r="S1227" s="64">
        <f t="shared" si="286"/>
        <v>941</v>
      </c>
      <c r="T1227" s="67">
        <f t="shared" si="287"/>
        <v>6.7274800456100348E-2</v>
      </c>
    </row>
    <row r="1228" spans="1:20">
      <c r="A1228" s="3" t="s">
        <v>481</v>
      </c>
      <c r="B1228" s="2" t="s">
        <v>528</v>
      </c>
      <c r="C1228" s="2" t="s">
        <v>53</v>
      </c>
      <c r="D1228" s="2" t="s">
        <v>54</v>
      </c>
      <c r="E1228" s="64"/>
      <c r="F1228" s="64"/>
      <c r="G1228" s="64"/>
      <c r="H1228" s="64"/>
      <c r="I1228" s="123">
        <v>3</v>
      </c>
      <c r="J1228" s="68"/>
      <c r="K1228" s="50">
        <f t="shared" ref="K1228:K1291" si="289">J1228/I1228</f>
        <v>0</v>
      </c>
      <c r="L1228" s="68">
        <v>3</v>
      </c>
      <c r="M1228" s="68"/>
      <c r="N1228" s="111">
        <f t="shared" si="288"/>
        <v>3</v>
      </c>
      <c r="O1228" s="64">
        <f t="shared" si="283"/>
        <v>3</v>
      </c>
      <c r="P1228" s="65" t="str">
        <f t="shared" si="284"/>
        <v/>
      </c>
      <c r="Q1228" s="66">
        <v>0</v>
      </c>
      <c r="R1228" s="64">
        <v>3</v>
      </c>
      <c r="S1228" s="64">
        <f t="shared" si="286"/>
        <v>6</v>
      </c>
      <c r="T1228" s="67">
        <f t="shared" si="287"/>
        <v>1</v>
      </c>
    </row>
    <row r="1229" spans="1:20">
      <c r="A1229" s="3" t="s">
        <v>481</v>
      </c>
      <c r="B1229" s="2" t="s">
        <v>530</v>
      </c>
      <c r="C1229" s="2" t="s">
        <v>57</v>
      </c>
      <c r="D1229" s="2" t="s">
        <v>58</v>
      </c>
      <c r="E1229" s="64"/>
      <c r="F1229" s="64"/>
      <c r="G1229" s="64"/>
      <c r="H1229" s="64"/>
      <c r="I1229" s="123">
        <v>2992</v>
      </c>
      <c r="J1229" s="68">
        <v>88</v>
      </c>
      <c r="K1229" s="50">
        <f t="shared" si="289"/>
        <v>2.9411764705882353E-2</v>
      </c>
      <c r="L1229" s="68">
        <v>3649</v>
      </c>
      <c r="M1229" s="68">
        <v>440</v>
      </c>
      <c r="N1229" s="111">
        <f t="shared" si="288"/>
        <v>2992</v>
      </c>
      <c r="O1229" s="64">
        <f t="shared" si="283"/>
        <v>3649</v>
      </c>
      <c r="P1229" s="65">
        <f t="shared" si="284"/>
        <v>440</v>
      </c>
      <c r="Q1229" s="66">
        <f t="shared" si="285"/>
        <v>0.12058098109070978</v>
      </c>
      <c r="R1229" s="64">
        <v>1</v>
      </c>
      <c r="S1229" s="64">
        <f t="shared" si="286"/>
        <v>2993</v>
      </c>
      <c r="T1229" s="67">
        <f t="shared" si="287"/>
        <v>3.3422459893048126E-4</v>
      </c>
    </row>
    <row r="1230" spans="1:20">
      <c r="A1230" s="3" t="s">
        <v>481</v>
      </c>
      <c r="B1230" s="2" t="s">
        <v>530</v>
      </c>
      <c r="C1230" s="2" t="s">
        <v>57</v>
      </c>
      <c r="D1230" s="2" t="s">
        <v>59</v>
      </c>
      <c r="E1230" s="64"/>
      <c r="F1230" s="64"/>
      <c r="G1230" s="64"/>
      <c r="H1230" s="64"/>
      <c r="I1230" s="123">
        <v>1466</v>
      </c>
      <c r="J1230" s="68">
        <v>109</v>
      </c>
      <c r="K1230" s="50">
        <f t="shared" si="289"/>
        <v>7.4351978171896316E-2</v>
      </c>
      <c r="L1230" s="68">
        <v>2154</v>
      </c>
      <c r="M1230" s="68">
        <v>584</v>
      </c>
      <c r="N1230" s="111">
        <f t="shared" si="288"/>
        <v>1466</v>
      </c>
      <c r="O1230" s="64">
        <f t="shared" si="283"/>
        <v>2154</v>
      </c>
      <c r="P1230" s="65">
        <f t="shared" si="284"/>
        <v>584</v>
      </c>
      <c r="Q1230" s="66">
        <f t="shared" si="285"/>
        <v>0.27112349117920148</v>
      </c>
      <c r="R1230" s="64"/>
      <c r="S1230" s="64">
        <f t="shared" si="286"/>
        <v>1466</v>
      </c>
      <c r="T1230" s="67">
        <f t="shared" si="287"/>
        <v>0</v>
      </c>
    </row>
    <row r="1231" spans="1:20">
      <c r="A1231" s="3" t="s">
        <v>481</v>
      </c>
      <c r="B1231" s="2" t="s">
        <v>526</v>
      </c>
      <c r="C1231" s="2" t="s">
        <v>60</v>
      </c>
      <c r="D1231" s="2" t="s">
        <v>61</v>
      </c>
      <c r="E1231" s="64"/>
      <c r="F1231" s="64"/>
      <c r="G1231" s="64"/>
      <c r="H1231" s="64"/>
      <c r="I1231" s="123">
        <v>32</v>
      </c>
      <c r="J1231" s="68">
        <v>9</v>
      </c>
      <c r="K1231" s="50">
        <f t="shared" si="289"/>
        <v>0.28125</v>
      </c>
      <c r="L1231" s="68">
        <v>33</v>
      </c>
      <c r="M1231" s="68"/>
      <c r="N1231" s="111">
        <f t="shared" si="288"/>
        <v>32</v>
      </c>
      <c r="O1231" s="64">
        <f t="shared" si="283"/>
        <v>33</v>
      </c>
      <c r="P1231" s="65" t="str">
        <f t="shared" si="284"/>
        <v/>
      </c>
      <c r="Q1231" s="66"/>
      <c r="R1231" s="64"/>
      <c r="S1231" s="64">
        <f t="shared" si="286"/>
        <v>32</v>
      </c>
      <c r="T1231" s="67">
        <f t="shared" si="287"/>
        <v>0</v>
      </c>
    </row>
    <row r="1232" spans="1:20">
      <c r="A1232" s="3" t="s">
        <v>481</v>
      </c>
      <c r="B1232" s="2" t="s">
        <v>530</v>
      </c>
      <c r="C1232" s="2" t="s">
        <v>64</v>
      </c>
      <c r="D1232" s="2" t="s">
        <v>66</v>
      </c>
      <c r="E1232" s="64"/>
      <c r="F1232" s="64"/>
      <c r="G1232" s="64"/>
      <c r="H1232" s="64"/>
      <c r="I1232" s="123">
        <v>78</v>
      </c>
      <c r="J1232" s="68"/>
      <c r="K1232" s="50">
        <f t="shared" si="289"/>
        <v>0</v>
      </c>
      <c r="L1232" s="68">
        <v>84</v>
      </c>
      <c r="M1232" s="68">
        <v>2</v>
      </c>
      <c r="N1232" s="111">
        <f t="shared" si="288"/>
        <v>78</v>
      </c>
      <c r="O1232" s="64">
        <f t="shared" si="283"/>
        <v>84</v>
      </c>
      <c r="P1232" s="65">
        <f t="shared" si="284"/>
        <v>2</v>
      </c>
      <c r="Q1232" s="66">
        <f t="shared" si="285"/>
        <v>2.3809523809523808E-2</v>
      </c>
      <c r="R1232" s="64"/>
      <c r="S1232" s="64">
        <f t="shared" si="286"/>
        <v>78</v>
      </c>
      <c r="T1232" s="67">
        <f t="shared" si="287"/>
        <v>0</v>
      </c>
    </row>
    <row r="1233" spans="1:20">
      <c r="A1233" s="3" t="s">
        <v>481</v>
      </c>
      <c r="B1233" s="2" t="s">
        <v>530</v>
      </c>
      <c r="C1233" s="2" t="s">
        <v>64</v>
      </c>
      <c r="D1233" s="2" t="s">
        <v>68</v>
      </c>
      <c r="E1233" s="64"/>
      <c r="F1233" s="64"/>
      <c r="G1233" s="64"/>
      <c r="H1233" s="64"/>
      <c r="I1233" s="123">
        <v>13</v>
      </c>
      <c r="J1233" s="68"/>
      <c r="K1233" s="50">
        <f t="shared" si="289"/>
        <v>0</v>
      </c>
      <c r="L1233" s="68">
        <v>15</v>
      </c>
      <c r="M1233" s="68">
        <v>1</v>
      </c>
      <c r="N1233" s="111">
        <f t="shared" si="288"/>
        <v>13</v>
      </c>
      <c r="O1233" s="64">
        <f t="shared" si="283"/>
        <v>15</v>
      </c>
      <c r="P1233" s="65">
        <f t="shared" si="284"/>
        <v>1</v>
      </c>
      <c r="Q1233" s="66">
        <f t="shared" si="285"/>
        <v>6.6666666666666666E-2</v>
      </c>
      <c r="R1233" s="64"/>
      <c r="S1233" s="64">
        <f t="shared" si="286"/>
        <v>13</v>
      </c>
      <c r="T1233" s="67">
        <f t="shared" si="287"/>
        <v>0</v>
      </c>
    </row>
    <row r="1234" spans="1:20">
      <c r="A1234" s="3" t="s">
        <v>481</v>
      </c>
      <c r="B1234" s="2" t="s">
        <v>530</v>
      </c>
      <c r="C1234" s="2" t="s">
        <v>64</v>
      </c>
      <c r="D1234" s="2" t="s">
        <v>70</v>
      </c>
      <c r="E1234" s="64">
        <v>20</v>
      </c>
      <c r="F1234" s="64"/>
      <c r="G1234" s="64">
        <v>20</v>
      </c>
      <c r="H1234" s="64"/>
      <c r="I1234" s="123">
        <v>253</v>
      </c>
      <c r="J1234" s="68">
        <v>19</v>
      </c>
      <c r="K1234" s="50">
        <f t="shared" si="289"/>
        <v>7.5098814229249009E-2</v>
      </c>
      <c r="L1234" s="68">
        <v>259</v>
      </c>
      <c r="M1234" s="68">
        <v>3</v>
      </c>
      <c r="N1234" s="111">
        <f t="shared" si="288"/>
        <v>273</v>
      </c>
      <c r="O1234" s="64">
        <f t="shared" si="283"/>
        <v>279</v>
      </c>
      <c r="P1234" s="65">
        <f t="shared" si="284"/>
        <v>3</v>
      </c>
      <c r="Q1234" s="66">
        <f t="shared" si="285"/>
        <v>1.0752688172043012E-2</v>
      </c>
      <c r="R1234" s="64"/>
      <c r="S1234" s="64">
        <f t="shared" si="286"/>
        <v>273</v>
      </c>
      <c r="T1234" s="67">
        <f t="shared" si="287"/>
        <v>0</v>
      </c>
    </row>
    <row r="1235" spans="1:20">
      <c r="A1235" s="3" t="s">
        <v>481</v>
      </c>
      <c r="B1235" s="2" t="s">
        <v>530</v>
      </c>
      <c r="C1235" s="2" t="s">
        <v>64</v>
      </c>
      <c r="D1235" s="2" t="s">
        <v>71</v>
      </c>
      <c r="E1235" s="64"/>
      <c r="F1235" s="64"/>
      <c r="G1235" s="64"/>
      <c r="H1235" s="64"/>
      <c r="I1235" s="123">
        <v>207</v>
      </c>
      <c r="J1235" s="68">
        <v>14</v>
      </c>
      <c r="K1235" s="50">
        <f t="shared" si="289"/>
        <v>6.7632850241545889E-2</v>
      </c>
      <c r="L1235" s="68">
        <v>222</v>
      </c>
      <c r="M1235" s="68">
        <v>8</v>
      </c>
      <c r="N1235" s="111">
        <f t="shared" si="288"/>
        <v>207</v>
      </c>
      <c r="O1235" s="64">
        <f t="shared" si="283"/>
        <v>222</v>
      </c>
      <c r="P1235" s="65">
        <f t="shared" si="284"/>
        <v>8</v>
      </c>
      <c r="Q1235" s="66">
        <f t="shared" si="285"/>
        <v>3.6036036036036036E-2</v>
      </c>
      <c r="R1235" s="64"/>
      <c r="S1235" s="64">
        <f t="shared" si="286"/>
        <v>207</v>
      </c>
      <c r="T1235" s="67">
        <f t="shared" si="287"/>
        <v>0</v>
      </c>
    </row>
    <row r="1236" spans="1:20">
      <c r="A1236" s="3" t="s">
        <v>481</v>
      </c>
      <c r="B1236" s="2" t="s">
        <v>530</v>
      </c>
      <c r="C1236" s="2" t="s">
        <v>64</v>
      </c>
      <c r="D1236" s="2" t="s">
        <v>72</v>
      </c>
      <c r="E1236" s="64">
        <v>2</v>
      </c>
      <c r="F1236" s="64"/>
      <c r="G1236" s="64">
        <v>2</v>
      </c>
      <c r="H1236" s="64"/>
      <c r="I1236" s="123">
        <v>10</v>
      </c>
      <c r="J1236" s="68"/>
      <c r="K1236" s="50">
        <f t="shared" si="289"/>
        <v>0</v>
      </c>
      <c r="L1236" s="68">
        <v>12</v>
      </c>
      <c r="M1236" s="68">
        <v>1</v>
      </c>
      <c r="N1236" s="111">
        <f t="shared" si="288"/>
        <v>12</v>
      </c>
      <c r="O1236" s="64">
        <f t="shared" si="283"/>
        <v>14</v>
      </c>
      <c r="P1236" s="65">
        <f t="shared" si="284"/>
        <v>1</v>
      </c>
      <c r="Q1236" s="66">
        <f t="shared" si="285"/>
        <v>7.1428571428571425E-2</v>
      </c>
      <c r="R1236" s="64"/>
      <c r="S1236" s="64">
        <f t="shared" si="286"/>
        <v>12</v>
      </c>
      <c r="T1236" s="67">
        <f t="shared" si="287"/>
        <v>0</v>
      </c>
    </row>
    <row r="1237" spans="1:20">
      <c r="A1237" s="3" t="s">
        <v>481</v>
      </c>
      <c r="B1237" s="2" t="s">
        <v>528</v>
      </c>
      <c r="C1237" s="2" t="s">
        <v>75</v>
      </c>
      <c r="D1237" s="2" t="s">
        <v>77</v>
      </c>
      <c r="E1237" s="64">
        <v>1</v>
      </c>
      <c r="F1237" s="64"/>
      <c r="G1237" s="64">
        <v>2</v>
      </c>
      <c r="H1237" s="64"/>
      <c r="I1237" s="123">
        <v>176</v>
      </c>
      <c r="J1237" s="68">
        <v>11</v>
      </c>
      <c r="K1237" s="50">
        <f t="shared" si="289"/>
        <v>6.25E-2</v>
      </c>
      <c r="L1237" s="68">
        <v>195</v>
      </c>
      <c r="M1237" s="68">
        <v>17</v>
      </c>
      <c r="N1237" s="111">
        <f t="shared" si="288"/>
        <v>177</v>
      </c>
      <c r="O1237" s="64">
        <f t="shared" si="283"/>
        <v>197</v>
      </c>
      <c r="P1237" s="65">
        <f t="shared" si="284"/>
        <v>17</v>
      </c>
      <c r="Q1237" s="66">
        <f t="shared" si="285"/>
        <v>8.6294416243654817E-2</v>
      </c>
      <c r="R1237" s="64">
        <v>7</v>
      </c>
      <c r="S1237" s="64">
        <f t="shared" si="286"/>
        <v>184</v>
      </c>
      <c r="T1237" s="67">
        <f t="shared" si="287"/>
        <v>3.9772727272727272E-2</v>
      </c>
    </row>
    <row r="1238" spans="1:20">
      <c r="A1238" s="3" t="s">
        <v>481</v>
      </c>
      <c r="B1238" s="2" t="s">
        <v>529</v>
      </c>
      <c r="C1238" s="2" t="s">
        <v>84</v>
      </c>
      <c r="D1238" s="2" t="s">
        <v>86</v>
      </c>
      <c r="E1238" s="64">
        <v>1</v>
      </c>
      <c r="F1238" s="64"/>
      <c r="G1238" s="64">
        <v>1</v>
      </c>
      <c r="H1238" s="64"/>
      <c r="I1238" s="123">
        <v>915</v>
      </c>
      <c r="J1238" s="68">
        <v>16</v>
      </c>
      <c r="K1238" s="50">
        <f t="shared" si="289"/>
        <v>1.7486338797814208E-2</v>
      </c>
      <c r="L1238" s="68">
        <v>1644</v>
      </c>
      <c r="M1238" s="68">
        <v>642</v>
      </c>
      <c r="N1238" s="111">
        <f t="shared" si="288"/>
        <v>916</v>
      </c>
      <c r="O1238" s="64">
        <f t="shared" si="283"/>
        <v>1645</v>
      </c>
      <c r="P1238" s="65">
        <f t="shared" si="284"/>
        <v>642</v>
      </c>
      <c r="Q1238" s="66">
        <f t="shared" si="285"/>
        <v>0.39027355623100302</v>
      </c>
      <c r="R1238" s="64"/>
      <c r="S1238" s="64">
        <f t="shared" si="286"/>
        <v>916</v>
      </c>
      <c r="T1238" s="67">
        <f t="shared" si="287"/>
        <v>0</v>
      </c>
    </row>
    <row r="1239" spans="1:20">
      <c r="A1239" s="3" t="s">
        <v>481</v>
      </c>
      <c r="B1239" s="2" t="s">
        <v>535</v>
      </c>
      <c r="C1239" s="2" t="s">
        <v>87</v>
      </c>
      <c r="D1239" s="2" t="s">
        <v>88</v>
      </c>
      <c r="E1239" s="64"/>
      <c r="F1239" s="64"/>
      <c r="G1239" s="64"/>
      <c r="H1239" s="64"/>
      <c r="I1239" s="123">
        <v>500</v>
      </c>
      <c r="J1239" s="68">
        <v>8</v>
      </c>
      <c r="K1239" s="50">
        <f t="shared" si="289"/>
        <v>1.6E-2</v>
      </c>
      <c r="L1239" s="68">
        <v>516</v>
      </c>
      <c r="M1239" s="68">
        <v>5</v>
      </c>
      <c r="N1239" s="111">
        <f t="shared" si="288"/>
        <v>500</v>
      </c>
      <c r="O1239" s="64">
        <f t="shared" si="283"/>
        <v>516</v>
      </c>
      <c r="P1239" s="65">
        <f t="shared" si="284"/>
        <v>5</v>
      </c>
      <c r="Q1239" s="66">
        <f t="shared" si="285"/>
        <v>9.6899224806201549E-3</v>
      </c>
      <c r="R1239" s="64">
        <v>1</v>
      </c>
      <c r="S1239" s="64">
        <f t="shared" ref="S1239:S1268" si="290">IF(N1239="",IF(R1239&gt;0,SUM(R1239),""),IF(SUM(R1239)&gt;0,SUM(N1239+R1239),N1239))</f>
        <v>501</v>
      </c>
      <c r="T1239" s="67">
        <f t="shared" ref="T1239:T1268" si="291">IF((I1239)&gt;0,R1239/(I1239),"")</f>
        <v>2E-3</v>
      </c>
    </row>
    <row r="1240" spans="1:20">
      <c r="A1240" s="3" t="s">
        <v>481</v>
      </c>
      <c r="B1240" s="2" t="s">
        <v>535</v>
      </c>
      <c r="C1240" s="2" t="s">
        <v>87</v>
      </c>
      <c r="D1240" s="2" t="s">
        <v>89</v>
      </c>
      <c r="E1240" s="64"/>
      <c r="F1240" s="64"/>
      <c r="G1240" s="64"/>
      <c r="H1240" s="64"/>
      <c r="I1240" s="123">
        <v>93</v>
      </c>
      <c r="J1240" s="68">
        <v>1</v>
      </c>
      <c r="K1240" s="50">
        <f t="shared" si="289"/>
        <v>1.0752688172043012E-2</v>
      </c>
      <c r="L1240" s="68">
        <v>99</v>
      </c>
      <c r="M1240" s="68">
        <v>3</v>
      </c>
      <c r="N1240" s="111">
        <f t="shared" si="288"/>
        <v>93</v>
      </c>
      <c r="O1240" s="64">
        <f t="shared" si="283"/>
        <v>99</v>
      </c>
      <c r="P1240" s="65">
        <f t="shared" si="284"/>
        <v>3</v>
      </c>
      <c r="Q1240" s="66">
        <f t="shared" si="285"/>
        <v>3.0303030303030304E-2</v>
      </c>
      <c r="R1240" s="64">
        <v>2</v>
      </c>
      <c r="S1240" s="64">
        <f t="shared" si="290"/>
        <v>95</v>
      </c>
      <c r="T1240" s="67">
        <f t="shared" si="291"/>
        <v>2.1505376344086023E-2</v>
      </c>
    </row>
    <row r="1241" spans="1:20">
      <c r="A1241" s="3" t="s">
        <v>481</v>
      </c>
      <c r="B1241" s="2" t="s">
        <v>535</v>
      </c>
      <c r="C1241" s="2" t="s">
        <v>87</v>
      </c>
      <c r="D1241" s="2" t="s">
        <v>90</v>
      </c>
      <c r="E1241" s="64"/>
      <c r="F1241" s="64"/>
      <c r="G1241" s="64"/>
      <c r="H1241" s="64"/>
      <c r="I1241" s="123">
        <v>776</v>
      </c>
      <c r="J1241" s="68"/>
      <c r="K1241" s="50">
        <f t="shared" si="289"/>
        <v>0</v>
      </c>
      <c r="L1241" s="68">
        <v>804</v>
      </c>
      <c r="M1241" s="68">
        <v>5</v>
      </c>
      <c r="N1241" s="111">
        <f t="shared" si="288"/>
        <v>776</v>
      </c>
      <c r="O1241" s="64">
        <f t="shared" si="283"/>
        <v>804</v>
      </c>
      <c r="P1241" s="65">
        <f t="shared" si="284"/>
        <v>5</v>
      </c>
      <c r="Q1241" s="66">
        <f t="shared" ref="Q1241:Q1269" si="292">IF(O1241&lt;&gt;0,P1241/O1241,"")</f>
        <v>6.2189054726368162E-3</v>
      </c>
      <c r="R1241" s="64"/>
      <c r="S1241" s="64">
        <f t="shared" si="290"/>
        <v>776</v>
      </c>
      <c r="T1241" s="67">
        <f t="shared" si="291"/>
        <v>0</v>
      </c>
    </row>
    <row r="1242" spans="1:20">
      <c r="A1242" s="3" t="s">
        <v>481</v>
      </c>
      <c r="B1242" s="3" t="s">
        <v>529</v>
      </c>
      <c r="C1242" s="2" t="s">
        <v>92</v>
      </c>
      <c r="D1242" s="2" t="s">
        <v>93</v>
      </c>
      <c r="E1242" s="64"/>
      <c r="F1242" s="64"/>
      <c r="G1242" s="64">
        <v>1</v>
      </c>
      <c r="H1242" s="64">
        <v>1</v>
      </c>
      <c r="I1242" s="123">
        <v>673</v>
      </c>
      <c r="J1242" s="68">
        <v>10</v>
      </c>
      <c r="K1242" s="50">
        <f t="shared" si="289"/>
        <v>1.4858841010401188E-2</v>
      </c>
      <c r="L1242" s="68">
        <v>918</v>
      </c>
      <c r="M1242" s="68">
        <v>219</v>
      </c>
      <c r="N1242" s="111">
        <f t="shared" ref="N1242:N1269" si="293">IF(SUM(E1242,I1242)&gt;0,SUM(E1242,I1242),"")</f>
        <v>673</v>
      </c>
      <c r="O1242" s="64">
        <f t="shared" si="283"/>
        <v>919</v>
      </c>
      <c r="P1242" s="65">
        <f t="shared" si="284"/>
        <v>220</v>
      </c>
      <c r="Q1242" s="66">
        <f t="shared" si="292"/>
        <v>0.23939064200217627</v>
      </c>
      <c r="R1242" s="64"/>
      <c r="S1242" s="64">
        <f t="shared" si="290"/>
        <v>673</v>
      </c>
      <c r="T1242" s="67">
        <f t="shared" si="291"/>
        <v>0</v>
      </c>
    </row>
    <row r="1243" spans="1:20">
      <c r="A1243" s="3" t="s">
        <v>481</v>
      </c>
      <c r="B1243" s="2" t="s">
        <v>530</v>
      </c>
      <c r="C1243" s="2" t="s">
        <v>98</v>
      </c>
      <c r="D1243" s="2" t="s">
        <v>99</v>
      </c>
      <c r="E1243" s="64">
        <v>4</v>
      </c>
      <c r="F1243" s="64"/>
      <c r="G1243" s="64">
        <v>5</v>
      </c>
      <c r="H1243" s="64"/>
      <c r="I1243" s="123">
        <v>310</v>
      </c>
      <c r="J1243" s="68">
        <v>2</v>
      </c>
      <c r="K1243" s="50">
        <f t="shared" si="289"/>
        <v>6.4516129032258064E-3</v>
      </c>
      <c r="L1243" s="68">
        <v>396</v>
      </c>
      <c r="M1243" s="68">
        <v>50</v>
      </c>
      <c r="N1243" s="111">
        <f t="shared" si="293"/>
        <v>314</v>
      </c>
      <c r="O1243" s="64">
        <f t="shared" si="283"/>
        <v>401</v>
      </c>
      <c r="P1243" s="65">
        <f t="shared" si="284"/>
        <v>50</v>
      </c>
      <c r="Q1243" s="66">
        <f t="shared" si="292"/>
        <v>0.12468827930174564</v>
      </c>
      <c r="R1243" s="64"/>
      <c r="S1243" s="64">
        <f t="shared" si="290"/>
        <v>314</v>
      </c>
      <c r="T1243" s="67">
        <f t="shared" si="291"/>
        <v>0</v>
      </c>
    </row>
    <row r="1244" spans="1:20">
      <c r="A1244" s="3" t="s">
        <v>481</v>
      </c>
      <c r="B1244" s="2" t="s">
        <v>534</v>
      </c>
      <c r="C1244" s="2" t="s">
        <v>100</v>
      </c>
      <c r="D1244" s="2" t="s">
        <v>101</v>
      </c>
      <c r="E1244" s="64"/>
      <c r="F1244" s="64"/>
      <c r="G1244" s="64"/>
      <c r="H1244" s="64"/>
      <c r="I1244" s="123">
        <v>20694</v>
      </c>
      <c r="J1244" s="68">
        <v>539</v>
      </c>
      <c r="K1244" s="50">
        <f t="shared" si="289"/>
        <v>2.6046196965303952E-2</v>
      </c>
      <c r="L1244" s="68">
        <v>23200</v>
      </c>
      <c r="M1244" s="68">
        <v>1255</v>
      </c>
      <c r="N1244" s="111">
        <f t="shared" si="293"/>
        <v>20694</v>
      </c>
      <c r="O1244" s="64">
        <f t="shared" si="283"/>
        <v>23200</v>
      </c>
      <c r="P1244" s="65">
        <f t="shared" si="284"/>
        <v>1255</v>
      </c>
      <c r="Q1244" s="66">
        <f t="shared" si="292"/>
        <v>5.4094827586206894E-2</v>
      </c>
      <c r="R1244" s="64">
        <v>3</v>
      </c>
      <c r="S1244" s="64">
        <f t="shared" si="290"/>
        <v>20697</v>
      </c>
      <c r="T1244" s="67">
        <f t="shared" si="291"/>
        <v>1.4496955639315743E-4</v>
      </c>
    </row>
    <row r="1245" spans="1:20">
      <c r="A1245" s="3" t="s">
        <v>481</v>
      </c>
      <c r="B1245" s="2" t="s">
        <v>534</v>
      </c>
      <c r="C1245" s="2" t="s">
        <v>100</v>
      </c>
      <c r="D1245" s="2" t="s">
        <v>103</v>
      </c>
      <c r="E1245" s="64"/>
      <c r="F1245" s="64"/>
      <c r="G1245" s="64"/>
      <c r="H1245" s="64"/>
      <c r="I1245" s="123">
        <v>8190</v>
      </c>
      <c r="J1245" s="68">
        <v>319</v>
      </c>
      <c r="K1245" s="50">
        <f t="shared" si="289"/>
        <v>3.894993894993895E-2</v>
      </c>
      <c r="L1245" s="68">
        <v>8729</v>
      </c>
      <c r="M1245" s="68">
        <v>261</v>
      </c>
      <c r="N1245" s="111">
        <f t="shared" si="293"/>
        <v>8190</v>
      </c>
      <c r="O1245" s="64">
        <f t="shared" si="283"/>
        <v>8729</v>
      </c>
      <c r="P1245" s="65">
        <f t="shared" si="284"/>
        <v>261</v>
      </c>
      <c r="Q1245" s="66">
        <f t="shared" si="292"/>
        <v>2.9900332225913623E-2</v>
      </c>
      <c r="R1245" s="64">
        <v>11</v>
      </c>
      <c r="S1245" s="64">
        <f t="shared" si="290"/>
        <v>8201</v>
      </c>
      <c r="T1245" s="67">
        <f t="shared" si="291"/>
        <v>1.3431013431013431E-3</v>
      </c>
    </row>
    <row r="1246" spans="1:20">
      <c r="A1246" s="3" t="s">
        <v>481</v>
      </c>
      <c r="B1246" s="2" t="s">
        <v>534</v>
      </c>
      <c r="C1246" s="2" t="s">
        <v>100</v>
      </c>
      <c r="D1246" s="2" t="s">
        <v>104</v>
      </c>
      <c r="E1246" s="64"/>
      <c r="F1246" s="64"/>
      <c r="G1246" s="64"/>
      <c r="H1246" s="64"/>
      <c r="I1246" s="123">
        <v>17755</v>
      </c>
      <c r="J1246" s="68">
        <v>3</v>
      </c>
      <c r="K1246" s="50">
        <f t="shared" si="289"/>
        <v>1.6896648831315122E-4</v>
      </c>
      <c r="L1246" s="68">
        <v>19892</v>
      </c>
      <c r="M1246" s="68">
        <v>940</v>
      </c>
      <c r="N1246" s="111">
        <f t="shared" si="293"/>
        <v>17755</v>
      </c>
      <c r="O1246" s="64">
        <f t="shared" si="283"/>
        <v>19892</v>
      </c>
      <c r="P1246" s="65">
        <f t="shared" si="284"/>
        <v>940</v>
      </c>
      <c r="Q1246" s="66">
        <f t="shared" si="292"/>
        <v>4.7255177960989339E-2</v>
      </c>
      <c r="R1246" s="64">
        <v>1</v>
      </c>
      <c r="S1246" s="64">
        <f t="shared" si="290"/>
        <v>17756</v>
      </c>
      <c r="T1246" s="67">
        <f t="shared" si="291"/>
        <v>5.6322162771050409E-5</v>
      </c>
    </row>
    <row r="1247" spans="1:20">
      <c r="A1247" s="3" t="s">
        <v>481</v>
      </c>
      <c r="B1247" s="2" t="s">
        <v>530</v>
      </c>
      <c r="C1247" s="2" t="s">
        <v>106</v>
      </c>
      <c r="D1247" s="2" t="s">
        <v>107</v>
      </c>
      <c r="E1247" s="64">
        <v>1</v>
      </c>
      <c r="F1247" s="64"/>
      <c r="G1247" s="64">
        <v>1</v>
      </c>
      <c r="H1247" s="64"/>
      <c r="I1247" s="123">
        <v>49985</v>
      </c>
      <c r="J1247" s="68">
        <v>12619</v>
      </c>
      <c r="K1247" s="50">
        <f t="shared" si="289"/>
        <v>0.25245573672101629</v>
      </c>
      <c r="L1247" s="68">
        <v>58896</v>
      </c>
      <c r="M1247" s="68">
        <v>7892</v>
      </c>
      <c r="N1247" s="111">
        <f t="shared" si="293"/>
        <v>49986</v>
      </c>
      <c r="O1247" s="64">
        <f t="shared" si="283"/>
        <v>58897</v>
      </c>
      <c r="P1247" s="65">
        <f t="shared" si="284"/>
        <v>7892</v>
      </c>
      <c r="Q1247" s="66">
        <f t="shared" si="292"/>
        <v>0.1339966381988896</v>
      </c>
      <c r="R1247" s="64">
        <v>22</v>
      </c>
      <c r="S1247" s="64">
        <f t="shared" si="290"/>
        <v>50008</v>
      </c>
      <c r="T1247" s="67">
        <f t="shared" si="291"/>
        <v>4.4013203961188358E-4</v>
      </c>
    </row>
    <row r="1248" spans="1:20">
      <c r="A1248" s="3" t="s">
        <v>481</v>
      </c>
      <c r="B1248" s="2" t="s">
        <v>529</v>
      </c>
      <c r="C1248" s="2" t="s">
        <v>114</v>
      </c>
      <c r="D1248" s="2" t="s">
        <v>116</v>
      </c>
      <c r="E1248" s="64"/>
      <c r="F1248" s="64"/>
      <c r="G1248" s="64"/>
      <c r="H1248" s="64"/>
      <c r="I1248" s="123">
        <v>852</v>
      </c>
      <c r="J1248" s="68">
        <v>4</v>
      </c>
      <c r="K1248" s="50">
        <f t="shared" si="289"/>
        <v>4.6948356807511738E-3</v>
      </c>
      <c r="L1248" s="68">
        <v>1454</v>
      </c>
      <c r="M1248" s="68">
        <v>427</v>
      </c>
      <c r="N1248" s="111">
        <f t="shared" si="293"/>
        <v>852</v>
      </c>
      <c r="O1248" s="64">
        <f t="shared" si="283"/>
        <v>1454</v>
      </c>
      <c r="P1248" s="65">
        <f t="shared" si="284"/>
        <v>427</v>
      </c>
      <c r="Q1248" s="66">
        <f t="shared" si="292"/>
        <v>0.2936726272352132</v>
      </c>
      <c r="R1248" s="64">
        <v>65</v>
      </c>
      <c r="S1248" s="64">
        <f t="shared" si="290"/>
        <v>917</v>
      </c>
      <c r="T1248" s="67">
        <f t="shared" si="291"/>
        <v>7.6291079812206578E-2</v>
      </c>
    </row>
    <row r="1249" spans="1:20">
      <c r="A1249" s="3" t="s">
        <v>481</v>
      </c>
      <c r="B1249" s="2" t="s">
        <v>537</v>
      </c>
      <c r="C1249" s="2" t="s">
        <v>117</v>
      </c>
      <c r="D1249" s="2" t="s">
        <v>118</v>
      </c>
      <c r="E1249" s="64">
        <v>11</v>
      </c>
      <c r="F1249" s="64"/>
      <c r="G1249" s="64">
        <v>11</v>
      </c>
      <c r="H1249" s="64"/>
      <c r="I1249" s="123">
        <v>176</v>
      </c>
      <c r="J1249" s="68">
        <v>27</v>
      </c>
      <c r="K1249" s="50">
        <f t="shared" si="289"/>
        <v>0.15340909090909091</v>
      </c>
      <c r="L1249" s="68">
        <v>191</v>
      </c>
      <c r="M1249" s="68">
        <v>2</v>
      </c>
      <c r="N1249" s="111">
        <f t="shared" si="293"/>
        <v>187</v>
      </c>
      <c r="O1249" s="64">
        <f t="shared" si="283"/>
        <v>202</v>
      </c>
      <c r="P1249" s="65">
        <f t="shared" si="284"/>
        <v>2</v>
      </c>
      <c r="Q1249" s="66">
        <f t="shared" si="292"/>
        <v>9.9009900990099011E-3</v>
      </c>
      <c r="R1249" s="64">
        <v>1</v>
      </c>
      <c r="S1249" s="64">
        <f t="shared" si="290"/>
        <v>188</v>
      </c>
      <c r="T1249" s="67">
        <f t="shared" si="291"/>
        <v>5.681818181818182E-3</v>
      </c>
    </row>
    <row r="1250" spans="1:20">
      <c r="A1250" s="3" t="s">
        <v>481</v>
      </c>
      <c r="B1250" s="2" t="s">
        <v>529</v>
      </c>
      <c r="C1250" s="2" t="s">
        <v>119</v>
      </c>
      <c r="D1250" s="2" t="s">
        <v>120</v>
      </c>
      <c r="E1250" s="64">
        <v>3</v>
      </c>
      <c r="F1250" s="64"/>
      <c r="G1250" s="64">
        <v>3</v>
      </c>
      <c r="H1250" s="64"/>
      <c r="I1250" s="123">
        <v>1073</v>
      </c>
      <c r="J1250" s="68">
        <v>108</v>
      </c>
      <c r="K1250" s="50">
        <f t="shared" si="289"/>
        <v>0.10065237651444547</v>
      </c>
      <c r="L1250" s="68">
        <v>1585</v>
      </c>
      <c r="M1250" s="68">
        <v>52</v>
      </c>
      <c r="N1250" s="111">
        <f t="shared" si="293"/>
        <v>1076</v>
      </c>
      <c r="O1250" s="64">
        <f t="shared" si="283"/>
        <v>1588</v>
      </c>
      <c r="P1250" s="65">
        <f t="shared" si="284"/>
        <v>52</v>
      </c>
      <c r="Q1250" s="66">
        <f t="shared" si="292"/>
        <v>3.2745591939546598E-2</v>
      </c>
      <c r="R1250" s="64">
        <v>4</v>
      </c>
      <c r="S1250" s="64">
        <f t="shared" si="290"/>
        <v>1080</v>
      </c>
      <c r="T1250" s="67">
        <f t="shared" si="291"/>
        <v>3.727865796831314E-3</v>
      </c>
    </row>
    <row r="1251" spans="1:20">
      <c r="A1251" s="3" t="s">
        <v>481</v>
      </c>
      <c r="B1251" s="2" t="s">
        <v>526</v>
      </c>
      <c r="C1251" s="2" t="s">
        <v>121</v>
      </c>
      <c r="D1251" s="2" t="s">
        <v>122</v>
      </c>
      <c r="E1251" s="64"/>
      <c r="F1251" s="64"/>
      <c r="G1251" s="64"/>
      <c r="H1251" s="64"/>
      <c r="I1251" s="123">
        <v>16</v>
      </c>
      <c r="J1251" s="68">
        <v>4</v>
      </c>
      <c r="K1251" s="50">
        <f t="shared" si="289"/>
        <v>0.25</v>
      </c>
      <c r="L1251" s="68">
        <v>17</v>
      </c>
      <c r="M1251" s="68"/>
      <c r="N1251" s="111">
        <f t="shared" si="293"/>
        <v>16</v>
      </c>
      <c r="O1251" s="64">
        <f t="shared" si="283"/>
        <v>17</v>
      </c>
      <c r="P1251" s="65" t="str">
        <f t="shared" si="284"/>
        <v/>
      </c>
      <c r="Q1251" s="66"/>
      <c r="R1251" s="64">
        <v>1</v>
      </c>
      <c r="S1251" s="64">
        <f t="shared" si="290"/>
        <v>17</v>
      </c>
      <c r="T1251" s="67">
        <f t="shared" si="291"/>
        <v>6.25E-2</v>
      </c>
    </row>
    <row r="1252" spans="1:20">
      <c r="A1252" s="3" t="s">
        <v>481</v>
      </c>
      <c r="B1252" s="2" t="s">
        <v>537</v>
      </c>
      <c r="C1252" s="2" t="s">
        <v>123</v>
      </c>
      <c r="D1252" s="2" t="s">
        <v>124</v>
      </c>
      <c r="E1252" s="64">
        <v>298</v>
      </c>
      <c r="F1252" s="64"/>
      <c r="G1252" s="64">
        <v>315</v>
      </c>
      <c r="H1252" s="64">
        <v>5</v>
      </c>
      <c r="I1252" s="123">
        <v>9915</v>
      </c>
      <c r="J1252" s="68">
        <v>311</v>
      </c>
      <c r="K1252" s="50">
        <f t="shared" si="289"/>
        <v>3.1366616238023198E-2</v>
      </c>
      <c r="L1252" s="68">
        <v>11290</v>
      </c>
      <c r="M1252" s="68">
        <v>963</v>
      </c>
      <c r="N1252" s="111">
        <f t="shared" si="293"/>
        <v>10213</v>
      </c>
      <c r="O1252" s="64">
        <f t="shared" si="283"/>
        <v>11605</v>
      </c>
      <c r="P1252" s="65">
        <f t="shared" si="284"/>
        <v>968</v>
      </c>
      <c r="Q1252" s="66">
        <f t="shared" si="292"/>
        <v>8.3412322274881517E-2</v>
      </c>
      <c r="R1252" s="64">
        <v>1710</v>
      </c>
      <c r="S1252" s="64">
        <f t="shared" si="290"/>
        <v>11923</v>
      </c>
      <c r="T1252" s="67">
        <f t="shared" si="291"/>
        <v>0.17246596066565809</v>
      </c>
    </row>
    <row r="1253" spans="1:20">
      <c r="A1253" s="3" t="s">
        <v>481</v>
      </c>
      <c r="B1253" s="2" t="s">
        <v>528</v>
      </c>
      <c r="C1253" s="2" t="s">
        <v>125</v>
      </c>
      <c r="D1253" s="2" t="s">
        <v>126</v>
      </c>
      <c r="E1253" s="64"/>
      <c r="F1253" s="64"/>
      <c r="G1253" s="64"/>
      <c r="H1253" s="64"/>
      <c r="I1253" s="123">
        <v>345</v>
      </c>
      <c r="J1253" s="68">
        <v>9</v>
      </c>
      <c r="K1253" s="50">
        <f t="shared" si="289"/>
        <v>2.6086956521739129E-2</v>
      </c>
      <c r="L1253" s="68">
        <v>367</v>
      </c>
      <c r="M1253" s="68">
        <v>5</v>
      </c>
      <c r="N1253" s="111">
        <f t="shared" si="293"/>
        <v>345</v>
      </c>
      <c r="O1253" s="64">
        <f t="shared" si="283"/>
        <v>367</v>
      </c>
      <c r="P1253" s="65">
        <f t="shared" si="284"/>
        <v>5</v>
      </c>
      <c r="Q1253" s="66">
        <f t="shared" si="292"/>
        <v>1.3623978201634877E-2</v>
      </c>
      <c r="R1253" s="64">
        <v>1</v>
      </c>
      <c r="S1253" s="64">
        <f t="shared" si="290"/>
        <v>346</v>
      </c>
      <c r="T1253" s="67">
        <f t="shared" si="291"/>
        <v>2.8985507246376812E-3</v>
      </c>
    </row>
    <row r="1254" spans="1:20">
      <c r="A1254" s="3" t="s">
        <v>481</v>
      </c>
      <c r="B1254" s="2" t="s">
        <v>528</v>
      </c>
      <c r="C1254" s="2" t="s">
        <v>127</v>
      </c>
      <c r="D1254" s="2" t="s">
        <v>129</v>
      </c>
      <c r="E1254" s="64"/>
      <c r="F1254" s="64"/>
      <c r="G1254" s="64"/>
      <c r="H1254" s="64"/>
      <c r="I1254" s="123">
        <v>5</v>
      </c>
      <c r="J1254" s="68"/>
      <c r="K1254" s="50">
        <f t="shared" si="289"/>
        <v>0</v>
      </c>
      <c r="L1254" s="68">
        <v>5</v>
      </c>
      <c r="M1254" s="68"/>
      <c r="N1254" s="111">
        <f t="shared" si="293"/>
        <v>5</v>
      </c>
      <c r="O1254" s="64">
        <f t="shared" si="283"/>
        <v>5</v>
      </c>
      <c r="P1254" s="65" t="str">
        <f t="shared" si="284"/>
        <v/>
      </c>
      <c r="Q1254" s="66">
        <v>0</v>
      </c>
      <c r="R1254" s="64"/>
      <c r="S1254" s="64">
        <f t="shared" si="290"/>
        <v>5</v>
      </c>
      <c r="T1254" s="67">
        <f t="shared" si="291"/>
        <v>0</v>
      </c>
    </row>
    <row r="1255" spans="1:20">
      <c r="A1255" s="3" t="s">
        <v>481</v>
      </c>
      <c r="B1255" s="2" t="s">
        <v>537</v>
      </c>
      <c r="C1255" s="2" t="s">
        <v>133</v>
      </c>
      <c r="D1255" s="2" t="s">
        <v>134</v>
      </c>
      <c r="E1255" s="64"/>
      <c r="F1255" s="64"/>
      <c r="G1255" s="64">
        <v>4</v>
      </c>
      <c r="H1255" s="64"/>
      <c r="I1255" s="123">
        <v>11474</v>
      </c>
      <c r="J1255" s="68">
        <v>2251</v>
      </c>
      <c r="K1255" s="50">
        <f t="shared" si="289"/>
        <v>0.19618267387136135</v>
      </c>
      <c r="L1255" s="68">
        <v>15034</v>
      </c>
      <c r="M1255" s="68">
        <v>856</v>
      </c>
      <c r="N1255" s="111">
        <f t="shared" si="293"/>
        <v>11474</v>
      </c>
      <c r="O1255" s="64">
        <f t="shared" si="283"/>
        <v>15038</v>
      </c>
      <c r="P1255" s="65">
        <f t="shared" si="284"/>
        <v>856</v>
      </c>
      <c r="Q1255" s="66">
        <f t="shared" si="292"/>
        <v>5.6922463093496474E-2</v>
      </c>
      <c r="R1255" s="64">
        <v>1</v>
      </c>
      <c r="S1255" s="64">
        <f t="shared" si="290"/>
        <v>11475</v>
      </c>
      <c r="T1255" s="67">
        <f t="shared" si="291"/>
        <v>8.7153564580791349E-5</v>
      </c>
    </row>
    <row r="1256" spans="1:20">
      <c r="A1256" s="3" t="s">
        <v>481</v>
      </c>
      <c r="B1256" s="2" t="s">
        <v>530</v>
      </c>
      <c r="C1256" s="2" t="s">
        <v>135</v>
      </c>
      <c r="D1256" s="2" t="s">
        <v>136</v>
      </c>
      <c r="E1256" s="64">
        <v>7</v>
      </c>
      <c r="F1256" s="64"/>
      <c r="G1256" s="64">
        <v>9</v>
      </c>
      <c r="H1256" s="64">
        <v>2</v>
      </c>
      <c r="I1256" s="123">
        <v>8614</v>
      </c>
      <c r="J1256" s="68">
        <v>448</v>
      </c>
      <c r="K1256" s="50">
        <f t="shared" si="289"/>
        <v>5.2008358486185277E-2</v>
      </c>
      <c r="L1256" s="68">
        <v>10674</v>
      </c>
      <c r="M1256" s="68">
        <v>1598</v>
      </c>
      <c r="N1256" s="111">
        <f t="shared" si="293"/>
        <v>8621</v>
      </c>
      <c r="O1256" s="64">
        <f t="shared" si="283"/>
        <v>10683</v>
      </c>
      <c r="P1256" s="65">
        <f t="shared" si="284"/>
        <v>1600</v>
      </c>
      <c r="Q1256" s="66">
        <f t="shared" si="292"/>
        <v>0.14977066367125338</v>
      </c>
      <c r="R1256" s="64">
        <v>2</v>
      </c>
      <c r="S1256" s="64">
        <f t="shared" si="290"/>
        <v>8623</v>
      </c>
      <c r="T1256" s="67">
        <f t="shared" si="291"/>
        <v>2.3218017181332715E-4</v>
      </c>
    </row>
    <row r="1257" spans="1:20">
      <c r="A1257" s="3" t="s">
        <v>481</v>
      </c>
      <c r="B1257" s="2" t="s">
        <v>530</v>
      </c>
      <c r="C1257" s="2" t="s">
        <v>135</v>
      </c>
      <c r="D1257" s="2" t="s">
        <v>137</v>
      </c>
      <c r="E1257" s="64">
        <v>1</v>
      </c>
      <c r="F1257" s="64"/>
      <c r="G1257" s="64">
        <v>1</v>
      </c>
      <c r="H1257" s="64"/>
      <c r="I1257" s="123">
        <v>6241</v>
      </c>
      <c r="J1257" s="68">
        <v>790</v>
      </c>
      <c r="K1257" s="50">
        <f t="shared" si="289"/>
        <v>0.12658227848101267</v>
      </c>
      <c r="L1257" s="68">
        <v>8704</v>
      </c>
      <c r="M1257" s="68">
        <v>1625</v>
      </c>
      <c r="N1257" s="111">
        <f t="shared" si="293"/>
        <v>6242</v>
      </c>
      <c r="O1257" s="64">
        <f t="shared" si="283"/>
        <v>8705</v>
      </c>
      <c r="P1257" s="65">
        <f t="shared" si="284"/>
        <v>1625</v>
      </c>
      <c r="Q1257" s="66">
        <f t="shared" si="292"/>
        <v>0.18667432510051696</v>
      </c>
      <c r="R1257" s="64">
        <v>2</v>
      </c>
      <c r="S1257" s="64">
        <f t="shared" si="290"/>
        <v>6244</v>
      </c>
      <c r="T1257" s="67">
        <f t="shared" si="291"/>
        <v>3.204614645088928E-4</v>
      </c>
    </row>
    <row r="1258" spans="1:20">
      <c r="A1258" s="3" t="s">
        <v>481</v>
      </c>
      <c r="B1258" s="2" t="s">
        <v>527</v>
      </c>
      <c r="C1258" s="2" t="s">
        <v>138</v>
      </c>
      <c r="D1258" s="2" t="s">
        <v>139</v>
      </c>
      <c r="E1258" s="64"/>
      <c r="F1258" s="64"/>
      <c r="G1258" s="64"/>
      <c r="H1258" s="64"/>
      <c r="I1258" s="123">
        <v>1530</v>
      </c>
      <c r="J1258" s="68">
        <v>107</v>
      </c>
      <c r="K1258" s="50">
        <f t="shared" si="289"/>
        <v>6.9934640522875818E-2</v>
      </c>
      <c r="L1258" s="68">
        <v>1766</v>
      </c>
      <c r="M1258" s="68">
        <v>135</v>
      </c>
      <c r="N1258" s="111">
        <f t="shared" si="293"/>
        <v>1530</v>
      </c>
      <c r="O1258" s="64">
        <f t="shared" si="283"/>
        <v>1766</v>
      </c>
      <c r="P1258" s="65">
        <f t="shared" si="284"/>
        <v>135</v>
      </c>
      <c r="Q1258" s="66">
        <f t="shared" si="292"/>
        <v>7.6443941109852781E-2</v>
      </c>
      <c r="R1258" s="64">
        <v>25</v>
      </c>
      <c r="S1258" s="64">
        <f t="shared" si="290"/>
        <v>1555</v>
      </c>
      <c r="T1258" s="67">
        <f t="shared" si="291"/>
        <v>1.6339869281045753E-2</v>
      </c>
    </row>
    <row r="1259" spans="1:20">
      <c r="A1259" s="3" t="s">
        <v>481</v>
      </c>
      <c r="B1259" s="2" t="s">
        <v>527</v>
      </c>
      <c r="C1259" s="2" t="s">
        <v>138</v>
      </c>
      <c r="D1259" s="2" t="s">
        <v>140</v>
      </c>
      <c r="E1259" s="64"/>
      <c r="F1259" s="64"/>
      <c r="G1259" s="64"/>
      <c r="H1259" s="64"/>
      <c r="I1259" s="123">
        <v>8109</v>
      </c>
      <c r="J1259" s="68">
        <v>201</v>
      </c>
      <c r="K1259" s="50">
        <f t="shared" si="289"/>
        <v>2.4787273399926008E-2</v>
      </c>
      <c r="L1259" s="68">
        <v>9681</v>
      </c>
      <c r="M1259" s="68">
        <v>774</v>
      </c>
      <c r="N1259" s="111">
        <f t="shared" si="293"/>
        <v>8109</v>
      </c>
      <c r="O1259" s="64">
        <f t="shared" si="283"/>
        <v>9681</v>
      </c>
      <c r="P1259" s="65">
        <f t="shared" si="284"/>
        <v>774</v>
      </c>
      <c r="Q1259" s="66">
        <f t="shared" si="292"/>
        <v>7.9950418345212271E-2</v>
      </c>
      <c r="R1259" s="64">
        <v>116</v>
      </c>
      <c r="S1259" s="64">
        <f t="shared" si="290"/>
        <v>8225</v>
      </c>
      <c r="T1259" s="67">
        <f t="shared" si="291"/>
        <v>1.430509310642496E-2</v>
      </c>
    </row>
    <row r="1260" spans="1:20">
      <c r="A1260" s="3" t="s">
        <v>481</v>
      </c>
      <c r="B1260" s="2" t="s">
        <v>537</v>
      </c>
      <c r="C1260" s="2" t="s">
        <v>141</v>
      </c>
      <c r="D1260" s="2" t="s">
        <v>142</v>
      </c>
      <c r="E1260" s="64">
        <v>2</v>
      </c>
      <c r="F1260" s="64"/>
      <c r="G1260" s="64">
        <v>4</v>
      </c>
      <c r="H1260" s="64"/>
      <c r="I1260" s="123">
        <v>37</v>
      </c>
      <c r="J1260" s="68"/>
      <c r="K1260" s="50">
        <f t="shared" si="289"/>
        <v>0</v>
      </c>
      <c r="L1260" s="68">
        <v>38</v>
      </c>
      <c r="M1260" s="68"/>
      <c r="N1260" s="111">
        <f t="shared" si="293"/>
        <v>39</v>
      </c>
      <c r="O1260" s="64">
        <f t="shared" si="283"/>
        <v>42</v>
      </c>
      <c r="P1260" s="65" t="str">
        <f t="shared" si="284"/>
        <v/>
      </c>
      <c r="Q1260" s="66"/>
      <c r="R1260" s="64"/>
      <c r="S1260" s="64">
        <f t="shared" si="290"/>
        <v>39</v>
      </c>
      <c r="T1260" s="67">
        <f t="shared" si="291"/>
        <v>0</v>
      </c>
    </row>
    <row r="1261" spans="1:20">
      <c r="A1261" s="3" t="s">
        <v>481</v>
      </c>
      <c r="B1261" s="2" t="s">
        <v>529</v>
      </c>
      <c r="C1261" s="2" t="s">
        <v>143</v>
      </c>
      <c r="D1261" s="2" t="s">
        <v>144</v>
      </c>
      <c r="E1261" s="64">
        <v>58</v>
      </c>
      <c r="F1261" s="64"/>
      <c r="G1261" s="64">
        <v>59</v>
      </c>
      <c r="H1261" s="64">
        <v>1</v>
      </c>
      <c r="I1261" s="123">
        <v>2441</v>
      </c>
      <c r="J1261" s="68">
        <v>5</v>
      </c>
      <c r="K1261" s="50">
        <f t="shared" si="289"/>
        <v>2.0483408439164277E-3</v>
      </c>
      <c r="L1261" s="68">
        <v>2708</v>
      </c>
      <c r="M1261" s="68">
        <v>164</v>
      </c>
      <c r="N1261" s="111">
        <f t="shared" si="293"/>
        <v>2499</v>
      </c>
      <c r="O1261" s="64">
        <f t="shared" si="283"/>
        <v>2767</v>
      </c>
      <c r="P1261" s="65">
        <f t="shared" si="284"/>
        <v>165</v>
      </c>
      <c r="Q1261" s="66">
        <f t="shared" si="292"/>
        <v>5.9631369714492233E-2</v>
      </c>
      <c r="R1261" s="64">
        <v>1</v>
      </c>
      <c r="S1261" s="64">
        <f t="shared" si="290"/>
        <v>2500</v>
      </c>
      <c r="T1261" s="67">
        <f t="shared" si="291"/>
        <v>4.0966816878328555E-4</v>
      </c>
    </row>
    <row r="1262" spans="1:20">
      <c r="A1262" s="3" t="s">
        <v>481</v>
      </c>
      <c r="B1262" s="2" t="s">
        <v>529</v>
      </c>
      <c r="C1262" s="2" t="s">
        <v>143</v>
      </c>
      <c r="D1262" s="2" t="s">
        <v>145</v>
      </c>
      <c r="E1262" s="64">
        <v>10</v>
      </c>
      <c r="F1262" s="64"/>
      <c r="G1262" s="64">
        <v>11</v>
      </c>
      <c r="H1262" s="64"/>
      <c r="I1262" s="123">
        <v>5256</v>
      </c>
      <c r="J1262" s="68">
        <v>5</v>
      </c>
      <c r="K1262" s="50">
        <f t="shared" si="289"/>
        <v>9.5129375951293754E-4</v>
      </c>
      <c r="L1262" s="68">
        <v>6190</v>
      </c>
      <c r="M1262" s="68">
        <v>316</v>
      </c>
      <c r="N1262" s="111">
        <f t="shared" si="293"/>
        <v>5266</v>
      </c>
      <c r="O1262" s="64">
        <f t="shared" si="283"/>
        <v>6201</v>
      </c>
      <c r="P1262" s="65">
        <f t="shared" si="284"/>
        <v>316</v>
      </c>
      <c r="Q1262" s="66">
        <f t="shared" si="292"/>
        <v>5.0959522657635863E-2</v>
      </c>
      <c r="R1262" s="64">
        <v>4</v>
      </c>
      <c r="S1262" s="64">
        <f t="shared" si="290"/>
        <v>5270</v>
      </c>
      <c r="T1262" s="67">
        <f t="shared" si="291"/>
        <v>7.6103500761035003E-4</v>
      </c>
    </row>
    <row r="1263" spans="1:20">
      <c r="A1263" s="3" t="s">
        <v>481</v>
      </c>
      <c r="B1263" s="2" t="s">
        <v>528</v>
      </c>
      <c r="C1263" s="2" t="s">
        <v>148</v>
      </c>
      <c r="D1263" s="2" t="s">
        <v>149</v>
      </c>
      <c r="E1263" s="64"/>
      <c r="F1263" s="64"/>
      <c r="G1263" s="64"/>
      <c r="H1263" s="64"/>
      <c r="I1263" s="123">
        <v>5</v>
      </c>
      <c r="J1263" s="68"/>
      <c r="K1263" s="50">
        <f t="shared" si="289"/>
        <v>0</v>
      </c>
      <c r="L1263" s="68">
        <v>5</v>
      </c>
      <c r="M1263" s="68"/>
      <c r="N1263" s="111">
        <f t="shared" si="293"/>
        <v>5</v>
      </c>
      <c r="O1263" s="64">
        <f t="shared" si="283"/>
        <v>5</v>
      </c>
      <c r="P1263" s="65" t="str">
        <f t="shared" si="284"/>
        <v/>
      </c>
      <c r="Q1263" s="66">
        <v>0</v>
      </c>
      <c r="R1263" s="64"/>
      <c r="S1263" s="64">
        <f t="shared" si="290"/>
        <v>5</v>
      </c>
      <c r="T1263" s="67">
        <f t="shared" si="291"/>
        <v>0</v>
      </c>
    </row>
    <row r="1264" spans="1:20">
      <c r="A1264" s="3" t="s">
        <v>481</v>
      </c>
      <c r="B1264" s="2" t="s">
        <v>529</v>
      </c>
      <c r="C1264" s="2" t="s">
        <v>150</v>
      </c>
      <c r="D1264" s="2" t="s">
        <v>151</v>
      </c>
      <c r="E1264" s="64">
        <v>14</v>
      </c>
      <c r="F1264" s="64"/>
      <c r="G1264" s="64">
        <v>16</v>
      </c>
      <c r="H1264" s="64">
        <v>2</v>
      </c>
      <c r="I1264" s="123">
        <v>1141</v>
      </c>
      <c r="J1264" s="68"/>
      <c r="K1264" s="50">
        <f t="shared" si="289"/>
        <v>0</v>
      </c>
      <c r="L1264" s="68">
        <v>1327</v>
      </c>
      <c r="M1264" s="68">
        <v>149</v>
      </c>
      <c r="N1264" s="111">
        <f t="shared" si="293"/>
        <v>1155</v>
      </c>
      <c r="O1264" s="64">
        <f t="shared" si="283"/>
        <v>1343</v>
      </c>
      <c r="P1264" s="65">
        <f t="shared" si="284"/>
        <v>151</v>
      </c>
      <c r="Q1264" s="66">
        <f t="shared" si="292"/>
        <v>0.11243484735666419</v>
      </c>
      <c r="R1264" s="64">
        <v>15</v>
      </c>
      <c r="S1264" s="64">
        <f t="shared" si="290"/>
        <v>1170</v>
      </c>
      <c r="T1264" s="67">
        <f t="shared" si="291"/>
        <v>1.3146362839614373E-2</v>
      </c>
    </row>
    <row r="1265" spans="1:20">
      <c r="A1265" s="3" t="s">
        <v>481</v>
      </c>
      <c r="B1265" s="2" t="s">
        <v>528</v>
      </c>
      <c r="C1265" s="2" t="s">
        <v>154</v>
      </c>
      <c r="D1265" s="2" t="s">
        <v>155</v>
      </c>
      <c r="E1265" s="64"/>
      <c r="F1265" s="64"/>
      <c r="G1265" s="64"/>
      <c r="H1265" s="64"/>
      <c r="I1265" s="123">
        <v>2</v>
      </c>
      <c r="J1265" s="68"/>
      <c r="K1265" s="50">
        <f t="shared" si="289"/>
        <v>0</v>
      </c>
      <c r="L1265" s="68">
        <v>3</v>
      </c>
      <c r="M1265" s="68"/>
      <c r="N1265" s="111">
        <f t="shared" si="293"/>
        <v>2</v>
      </c>
      <c r="O1265" s="64">
        <f t="shared" si="283"/>
        <v>3</v>
      </c>
      <c r="P1265" s="65" t="str">
        <f t="shared" si="284"/>
        <v/>
      </c>
      <c r="Q1265" s="66"/>
      <c r="R1265" s="64"/>
      <c r="S1265" s="64">
        <f t="shared" si="290"/>
        <v>2</v>
      </c>
      <c r="T1265" s="67">
        <f t="shared" si="291"/>
        <v>0</v>
      </c>
    </row>
    <row r="1266" spans="1:20">
      <c r="A1266" s="3" t="s">
        <v>481</v>
      </c>
      <c r="B1266" s="2" t="s">
        <v>526</v>
      </c>
      <c r="C1266" s="2" t="s">
        <v>156</v>
      </c>
      <c r="D1266" s="2" t="s">
        <v>158</v>
      </c>
      <c r="E1266" s="64"/>
      <c r="F1266" s="64"/>
      <c r="G1266" s="64"/>
      <c r="H1266" s="64"/>
      <c r="I1266" s="123">
        <v>394</v>
      </c>
      <c r="J1266" s="68"/>
      <c r="K1266" s="50">
        <f t="shared" si="289"/>
        <v>0</v>
      </c>
      <c r="L1266" s="68">
        <v>452</v>
      </c>
      <c r="M1266" s="68">
        <v>22</v>
      </c>
      <c r="N1266" s="111">
        <f t="shared" si="293"/>
        <v>394</v>
      </c>
      <c r="O1266" s="64">
        <f t="shared" si="283"/>
        <v>452</v>
      </c>
      <c r="P1266" s="65">
        <f t="shared" si="284"/>
        <v>22</v>
      </c>
      <c r="Q1266" s="66">
        <f t="shared" si="292"/>
        <v>4.8672566371681415E-2</v>
      </c>
      <c r="R1266" s="64">
        <v>383</v>
      </c>
      <c r="S1266" s="64">
        <f t="shared" si="290"/>
        <v>777</v>
      </c>
      <c r="T1266" s="67">
        <f t="shared" si="291"/>
        <v>0.97208121827411165</v>
      </c>
    </row>
    <row r="1267" spans="1:20">
      <c r="A1267" s="3" t="s">
        <v>481</v>
      </c>
      <c r="B1267" s="2" t="s">
        <v>528</v>
      </c>
      <c r="C1267" s="2" t="s">
        <v>159</v>
      </c>
      <c r="D1267" s="2" t="s">
        <v>162</v>
      </c>
      <c r="E1267" s="64"/>
      <c r="F1267" s="64"/>
      <c r="G1267" s="64"/>
      <c r="H1267" s="64"/>
      <c r="I1267" s="123">
        <v>1</v>
      </c>
      <c r="J1267" s="68"/>
      <c r="K1267" s="50">
        <f t="shared" si="289"/>
        <v>0</v>
      </c>
      <c r="L1267" s="68">
        <v>1</v>
      </c>
      <c r="M1267" s="68"/>
      <c r="N1267" s="111">
        <f t="shared" si="293"/>
        <v>1</v>
      </c>
      <c r="O1267" s="64">
        <f t="shared" ref="O1267:O1330" si="294">IF(SUM(G1267,L1267)&gt;0,SUM(G1267,L1267),"")</f>
        <v>1</v>
      </c>
      <c r="P1267" s="65" t="str">
        <f t="shared" ref="P1267:P1330" si="295">IF(SUM(H1267,M1267)&gt;0,SUM(H1267,M1267),"")</f>
        <v/>
      </c>
      <c r="Q1267" s="66">
        <v>0</v>
      </c>
      <c r="R1267" s="64"/>
      <c r="S1267" s="64">
        <f t="shared" si="290"/>
        <v>1</v>
      </c>
      <c r="T1267" s="67">
        <f t="shared" si="291"/>
        <v>0</v>
      </c>
    </row>
    <row r="1268" spans="1:20">
      <c r="A1268" s="3" t="s">
        <v>481</v>
      </c>
      <c r="B1268" s="2" t="s">
        <v>528</v>
      </c>
      <c r="C1268" s="2" t="s">
        <v>159</v>
      </c>
      <c r="D1268" s="2" t="s">
        <v>163</v>
      </c>
      <c r="E1268" s="64"/>
      <c r="F1268" s="64"/>
      <c r="G1268" s="64"/>
      <c r="H1268" s="64"/>
      <c r="I1268" s="123">
        <v>118</v>
      </c>
      <c r="J1268" s="68"/>
      <c r="K1268" s="50">
        <f t="shared" si="289"/>
        <v>0</v>
      </c>
      <c r="L1268" s="68">
        <v>133</v>
      </c>
      <c r="M1268" s="68">
        <v>1</v>
      </c>
      <c r="N1268" s="111">
        <f t="shared" si="293"/>
        <v>118</v>
      </c>
      <c r="O1268" s="64">
        <f t="shared" si="294"/>
        <v>133</v>
      </c>
      <c r="P1268" s="65">
        <f t="shared" si="295"/>
        <v>1</v>
      </c>
      <c r="Q1268" s="66">
        <f t="shared" si="292"/>
        <v>7.5187969924812026E-3</v>
      </c>
      <c r="R1268" s="64">
        <v>5</v>
      </c>
      <c r="S1268" s="64">
        <f t="shared" si="290"/>
        <v>123</v>
      </c>
      <c r="T1268" s="67">
        <f t="shared" si="291"/>
        <v>4.2372881355932202E-2</v>
      </c>
    </row>
    <row r="1269" spans="1:20">
      <c r="A1269" s="3" t="s">
        <v>481</v>
      </c>
      <c r="B1269" s="2" t="s">
        <v>529</v>
      </c>
      <c r="C1269" s="2" t="s">
        <v>164</v>
      </c>
      <c r="D1269" s="2" t="s">
        <v>165</v>
      </c>
      <c r="E1269" s="64"/>
      <c r="F1269" s="64"/>
      <c r="G1269" s="64"/>
      <c r="H1269" s="64"/>
      <c r="I1269" s="123">
        <v>767</v>
      </c>
      <c r="J1269" s="68">
        <v>15</v>
      </c>
      <c r="K1269" s="50">
        <f t="shared" si="289"/>
        <v>1.955671447196871E-2</v>
      </c>
      <c r="L1269" s="68">
        <v>856</v>
      </c>
      <c r="M1269" s="68">
        <v>79</v>
      </c>
      <c r="N1269" s="111">
        <f t="shared" si="293"/>
        <v>767</v>
      </c>
      <c r="O1269" s="64">
        <f t="shared" si="294"/>
        <v>856</v>
      </c>
      <c r="P1269" s="65">
        <f t="shared" si="295"/>
        <v>79</v>
      </c>
      <c r="Q1269" s="66">
        <f t="shared" si="292"/>
        <v>9.2289719626168221E-2</v>
      </c>
      <c r="R1269" s="64"/>
      <c r="S1269" s="64">
        <f t="shared" ref="S1269:S1301" si="296">IF(N1269="",IF(R1269&gt;0,SUM(R1269),""),IF(SUM(R1269)&gt;0,SUM(N1269+R1269),N1269))</f>
        <v>767</v>
      </c>
      <c r="T1269" s="67">
        <f t="shared" ref="T1269:T1301" si="297">IF((I1269)&gt;0,R1269/(I1269),"")</f>
        <v>0</v>
      </c>
    </row>
    <row r="1270" spans="1:20">
      <c r="A1270" s="3" t="s">
        <v>481</v>
      </c>
      <c r="B1270" s="2" t="s">
        <v>528</v>
      </c>
      <c r="C1270" s="2" t="s">
        <v>168</v>
      </c>
      <c r="D1270" s="2" t="s">
        <v>169</v>
      </c>
      <c r="E1270" s="64"/>
      <c r="F1270" s="64"/>
      <c r="G1270" s="64"/>
      <c r="H1270" s="64"/>
      <c r="I1270" s="123">
        <v>3</v>
      </c>
      <c r="J1270" s="68"/>
      <c r="K1270" s="50">
        <f t="shared" si="289"/>
        <v>0</v>
      </c>
      <c r="L1270" s="68">
        <v>3</v>
      </c>
      <c r="M1270" s="68"/>
      <c r="N1270" s="111">
        <f t="shared" ref="N1270:N1303" si="298">IF(SUM(E1270,I1270)&gt;0,SUM(E1270,I1270),"")</f>
        <v>3</v>
      </c>
      <c r="O1270" s="64">
        <f t="shared" si="294"/>
        <v>3</v>
      </c>
      <c r="P1270" s="65" t="str">
        <f t="shared" si="295"/>
        <v/>
      </c>
      <c r="Q1270" s="66">
        <v>0</v>
      </c>
      <c r="R1270" s="64">
        <v>3</v>
      </c>
      <c r="S1270" s="64">
        <f t="shared" si="296"/>
        <v>6</v>
      </c>
      <c r="T1270" s="67">
        <f t="shared" si="297"/>
        <v>1</v>
      </c>
    </row>
    <row r="1271" spans="1:20">
      <c r="A1271" s="3" t="s">
        <v>481</v>
      </c>
      <c r="B1271" s="2" t="s">
        <v>528</v>
      </c>
      <c r="C1271" s="2" t="s">
        <v>168</v>
      </c>
      <c r="D1271" s="2" t="s">
        <v>171</v>
      </c>
      <c r="E1271" s="64"/>
      <c r="F1271" s="64"/>
      <c r="G1271" s="64"/>
      <c r="H1271" s="64"/>
      <c r="I1271" s="123">
        <v>51</v>
      </c>
      <c r="J1271" s="68"/>
      <c r="K1271" s="50">
        <f t="shared" si="289"/>
        <v>0</v>
      </c>
      <c r="L1271" s="68">
        <v>55</v>
      </c>
      <c r="M1271" s="68">
        <v>1</v>
      </c>
      <c r="N1271" s="111">
        <f t="shared" si="298"/>
        <v>51</v>
      </c>
      <c r="O1271" s="64">
        <f t="shared" si="294"/>
        <v>55</v>
      </c>
      <c r="P1271" s="65">
        <f t="shared" si="295"/>
        <v>1</v>
      </c>
      <c r="Q1271" s="66">
        <f t="shared" ref="Q1271:Q1302" si="299">IF(O1271&lt;&gt;0,P1271/O1271,"")</f>
        <v>1.8181818181818181E-2</v>
      </c>
      <c r="R1271" s="64">
        <v>50</v>
      </c>
      <c r="S1271" s="64">
        <f t="shared" si="296"/>
        <v>101</v>
      </c>
      <c r="T1271" s="67">
        <f t="shared" si="297"/>
        <v>0.98039215686274506</v>
      </c>
    </row>
    <row r="1272" spans="1:20">
      <c r="A1272" s="3" t="s">
        <v>481</v>
      </c>
      <c r="B1272" s="2" t="s">
        <v>528</v>
      </c>
      <c r="C1272" s="2" t="s">
        <v>168</v>
      </c>
      <c r="D1272" s="2" t="s">
        <v>173</v>
      </c>
      <c r="E1272" s="64"/>
      <c r="F1272" s="64"/>
      <c r="G1272" s="64"/>
      <c r="H1272" s="64"/>
      <c r="I1272" s="123">
        <v>76</v>
      </c>
      <c r="J1272" s="68">
        <v>1</v>
      </c>
      <c r="K1272" s="50">
        <f t="shared" si="289"/>
        <v>1.3157894736842105E-2</v>
      </c>
      <c r="L1272" s="68">
        <v>80</v>
      </c>
      <c r="M1272" s="68">
        <v>1</v>
      </c>
      <c r="N1272" s="111">
        <f t="shared" si="298"/>
        <v>76</v>
      </c>
      <c r="O1272" s="64">
        <f t="shared" si="294"/>
        <v>80</v>
      </c>
      <c r="P1272" s="65">
        <f t="shared" si="295"/>
        <v>1</v>
      </c>
      <c r="Q1272" s="66">
        <f t="shared" si="299"/>
        <v>1.2500000000000001E-2</v>
      </c>
      <c r="R1272" s="64">
        <v>64</v>
      </c>
      <c r="S1272" s="64">
        <f t="shared" si="296"/>
        <v>140</v>
      </c>
      <c r="T1272" s="67">
        <f t="shared" si="297"/>
        <v>0.84210526315789469</v>
      </c>
    </row>
    <row r="1273" spans="1:20">
      <c r="A1273" s="3" t="s">
        <v>481</v>
      </c>
      <c r="B1273" s="2" t="s">
        <v>528</v>
      </c>
      <c r="C1273" s="2" t="s">
        <v>168</v>
      </c>
      <c r="D1273" s="2" t="s">
        <v>174</v>
      </c>
      <c r="E1273" s="64"/>
      <c r="F1273" s="64"/>
      <c r="G1273" s="64"/>
      <c r="H1273" s="64"/>
      <c r="I1273" s="123">
        <v>30</v>
      </c>
      <c r="J1273" s="68"/>
      <c r="K1273" s="50">
        <f t="shared" si="289"/>
        <v>0</v>
      </c>
      <c r="L1273" s="68">
        <v>34</v>
      </c>
      <c r="M1273" s="68"/>
      <c r="N1273" s="111">
        <f t="shared" si="298"/>
        <v>30</v>
      </c>
      <c r="O1273" s="64">
        <f t="shared" si="294"/>
        <v>34</v>
      </c>
      <c r="P1273" s="65" t="str">
        <f t="shared" si="295"/>
        <v/>
      </c>
      <c r="Q1273" s="66">
        <v>0</v>
      </c>
      <c r="R1273" s="64">
        <v>24</v>
      </c>
      <c r="S1273" s="64">
        <f t="shared" si="296"/>
        <v>54</v>
      </c>
      <c r="T1273" s="67">
        <f t="shared" si="297"/>
        <v>0.8</v>
      </c>
    </row>
    <row r="1274" spans="1:20">
      <c r="A1274" s="3" t="s">
        <v>481</v>
      </c>
      <c r="B1274" s="2" t="s">
        <v>528</v>
      </c>
      <c r="C1274" s="2" t="s">
        <v>168</v>
      </c>
      <c r="D1274" s="2" t="s">
        <v>175</v>
      </c>
      <c r="E1274" s="64"/>
      <c r="F1274" s="64"/>
      <c r="G1274" s="64"/>
      <c r="H1274" s="64"/>
      <c r="I1274" s="123">
        <v>80</v>
      </c>
      <c r="J1274" s="68"/>
      <c r="K1274" s="50">
        <f t="shared" si="289"/>
        <v>0</v>
      </c>
      <c r="L1274" s="68">
        <v>80</v>
      </c>
      <c r="M1274" s="68"/>
      <c r="N1274" s="111">
        <f t="shared" si="298"/>
        <v>80</v>
      </c>
      <c r="O1274" s="64">
        <f t="shared" si="294"/>
        <v>80</v>
      </c>
      <c r="P1274" s="65" t="str">
        <f t="shared" si="295"/>
        <v/>
      </c>
      <c r="Q1274" s="66">
        <v>0</v>
      </c>
      <c r="R1274" s="64">
        <v>73</v>
      </c>
      <c r="S1274" s="64">
        <f t="shared" si="296"/>
        <v>153</v>
      </c>
      <c r="T1274" s="67">
        <f t="shared" si="297"/>
        <v>0.91249999999999998</v>
      </c>
    </row>
    <row r="1275" spans="1:20">
      <c r="A1275" s="3" t="s">
        <v>481</v>
      </c>
      <c r="B1275" s="2" t="s">
        <v>529</v>
      </c>
      <c r="C1275" s="2" t="s">
        <v>177</v>
      </c>
      <c r="D1275" s="2" t="s">
        <v>178</v>
      </c>
      <c r="E1275" s="64">
        <v>4</v>
      </c>
      <c r="F1275" s="64"/>
      <c r="G1275" s="64">
        <v>4</v>
      </c>
      <c r="H1275" s="64"/>
      <c r="I1275" s="123">
        <v>1093</v>
      </c>
      <c r="J1275" s="68">
        <v>32</v>
      </c>
      <c r="K1275" s="50">
        <f t="shared" si="289"/>
        <v>2.92772186642269E-2</v>
      </c>
      <c r="L1275" s="68">
        <v>2156</v>
      </c>
      <c r="M1275" s="68">
        <v>952</v>
      </c>
      <c r="N1275" s="111">
        <f t="shared" si="298"/>
        <v>1097</v>
      </c>
      <c r="O1275" s="64">
        <f t="shared" si="294"/>
        <v>2160</v>
      </c>
      <c r="P1275" s="65">
        <f t="shared" si="295"/>
        <v>952</v>
      </c>
      <c r="Q1275" s="66">
        <f t="shared" si="299"/>
        <v>0.44074074074074077</v>
      </c>
      <c r="R1275" s="64">
        <v>3</v>
      </c>
      <c r="S1275" s="64">
        <f t="shared" si="296"/>
        <v>1100</v>
      </c>
      <c r="T1275" s="67">
        <f t="shared" si="297"/>
        <v>2.7447392497712718E-3</v>
      </c>
    </row>
    <row r="1276" spans="1:20">
      <c r="A1276" s="3" t="s">
        <v>481</v>
      </c>
      <c r="B1276" s="2" t="s">
        <v>528</v>
      </c>
      <c r="C1276" s="2" t="s">
        <v>179</v>
      </c>
      <c r="D1276" s="2" t="s">
        <v>180</v>
      </c>
      <c r="E1276" s="64">
        <v>4</v>
      </c>
      <c r="F1276" s="64"/>
      <c r="G1276" s="64">
        <v>4</v>
      </c>
      <c r="H1276" s="64"/>
      <c r="I1276" s="123">
        <v>26</v>
      </c>
      <c r="J1276" s="68"/>
      <c r="K1276" s="50">
        <f t="shared" si="289"/>
        <v>0</v>
      </c>
      <c r="L1276" s="68">
        <v>30</v>
      </c>
      <c r="M1276" s="68">
        <v>2</v>
      </c>
      <c r="N1276" s="111">
        <f t="shared" si="298"/>
        <v>30</v>
      </c>
      <c r="O1276" s="64">
        <f t="shared" si="294"/>
        <v>34</v>
      </c>
      <c r="P1276" s="65">
        <f t="shared" si="295"/>
        <v>2</v>
      </c>
      <c r="Q1276" s="66">
        <f t="shared" si="299"/>
        <v>5.8823529411764705E-2</v>
      </c>
      <c r="R1276" s="64">
        <v>1</v>
      </c>
      <c r="S1276" s="64">
        <f t="shared" si="296"/>
        <v>31</v>
      </c>
      <c r="T1276" s="67">
        <f t="shared" si="297"/>
        <v>3.8461538461538464E-2</v>
      </c>
    </row>
    <row r="1277" spans="1:20">
      <c r="A1277" s="3" t="s">
        <v>481</v>
      </c>
      <c r="B1277" s="2" t="s">
        <v>537</v>
      </c>
      <c r="C1277" s="2" t="s">
        <v>181</v>
      </c>
      <c r="D1277" s="2" t="s">
        <v>182</v>
      </c>
      <c r="E1277" s="64"/>
      <c r="F1277" s="64"/>
      <c r="G1277" s="64"/>
      <c r="H1277" s="64"/>
      <c r="I1277" s="123">
        <v>193</v>
      </c>
      <c r="J1277" s="68">
        <v>1</v>
      </c>
      <c r="K1277" s="50">
        <f t="shared" si="289"/>
        <v>5.1813471502590676E-3</v>
      </c>
      <c r="L1277" s="68">
        <v>199</v>
      </c>
      <c r="M1277" s="68">
        <v>2</v>
      </c>
      <c r="N1277" s="111">
        <f t="shared" si="298"/>
        <v>193</v>
      </c>
      <c r="O1277" s="64">
        <f t="shared" si="294"/>
        <v>199</v>
      </c>
      <c r="P1277" s="65">
        <f t="shared" si="295"/>
        <v>2</v>
      </c>
      <c r="Q1277" s="66">
        <f t="shared" si="299"/>
        <v>1.0050251256281407E-2</v>
      </c>
      <c r="R1277" s="64"/>
      <c r="S1277" s="64">
        <f t="shared" si="296"/>
        <v>193</v>
      </c>
      <c r="T1277" s="67">
        <f t="shared" si="297"/>
        <v>0</v>
      </c>
    </row>
    <row r="1278" spans="1:20">
      <c r="A1278" s="3" t="s">
        <v>481</v>
      </c>
      <c r="B1278" s="2" t="s">
        <v>529</v>
      </c>
      <c r="C1278" s="2" t="s">
        <v>183</v>
      </c>
      <c r="D1278" s="2" t="s">
        <v>184</v>
      </c>
      <c r="E1278" s="64">
        <v>26</v>
      </c>
      <c r="F1278" s="64"/>
      <c r="G1278" s="64">
        <v>33</v>
      </c>
      <c r="H1278" s="64">
        <v>5</v>
      </c>
      <c r="I1278" s="123">
        <v>657</v>
      </c>
      <c r="J1278" s="68">
        <v>7</v>
      </c>
      <c r="K1278" s="50">
        <f t="shared" si="289"/>
        <v>1.06544901065449E-2</v>
      </c>
      <c r="L1278" s="68">
        <v>1085</v>
      </c>
      <c r="M1278" s="68">
        <v>375</v>
      </c>
      <c r="N1278" s="111">
        <f t="shared" si="298"/>
        <v>683</v>
      </c>
      <c r="O1278" s="64">
        <f t="shared" si="294"/>
        <v>1118</v>
      </c>
      <c r="P1278" s="65">
        <f t="shared" si="295"/>
        <v>380</v>
      </c>
      <c r="Q1278" s="66">
        <f t="shared" si="299"/>
        <v>0.33989266547406083</v>
      </c>
      <c r="R1278" s="64"/>
      <c r="S1278" s="64">
        <f t="shared" si="296"/>
        <v>683</v>
      </c>
      <c r="T1278" s="67">
        <f t="shared" si="297"/>
        <v>0</v>
      </c>
    </row>
    <row r="1279" spans="1:20">
      <c r="A1279" s="3" t="s">
        <v>481</v>
      </c>
      <c r="B1279" s="2" t="s">
        <v>529</v>
      </c>
      <c r="C1279" s="2" t="s">
        <v>185</v>
      </c>
      <c r="D1279" s="2" t="s">
        <v>186</v>
      </c>
      <c r="E1279" s="64">
        <v>5</v>
      </c>
      <c r="F1279" s="64"/>
      <c r="G1279" s="64">
        <v>8</v>
      </c>
      <c r="H1279" s="64">
        <v>1</v>
      </c>
      <c r="I1279" s="123">
        <v>197</v>
      </c>
      <c r="J1279" s="68"/>
      <c r="K1279" s="50">
        <f t="shared" si="289"/>
        <v>0</v>
      </c>
      <c r="L1279" s="68">
        <v>299</v>
      </c>
      <c r="M1279" s="68">
        <v>70</v>
      </c>
      <c r="N1279" s="111">
        <f t="shared" si="298"/>
        <v>202</v>
      </c>
      <c r="O1279" s="64">
        <f t="shared" si="294"/>
        <v>307</v>
      </c>
      <c r="P1279" s="65">
        <f t="shared" si="295"/>
        <v>71</v>
      </c>
      <c r="Q1279" s="66">
        <f t="shared" si="299"/>
        <v>0.23127035830618892</v>
      </c>
      <c r="R1279" s="64">
        <v>3</v>
      </c>
      <c r="S1279" s="64">
        <f t="shared" si="296"/>
        <v>205</v>
      </c>
      <c r="T1279" s="67">
        <f t="shared" si="297"/>
        <v>1.5228426395939087E-2</v>
      </c>
    </row>
    <row r="1280" spans="1:20">
      <c r="A1280" s="3" t="s">
        <v>481</v>
      </c>
      <c r="B1280" s="2" t="s">
        <v>537</v>
      </c>
      <c r="C1280" s="2" t="s">
        <v>187</v>
      </c>
      <c r="D1280" s="2" t="s">
        <v>188</v>
      </c>
      <c r="E1280" s="64">
        <v>1</v>
      </c>
      <c r="F1280" s="64"/>
      <c r="G1280" s="64">
        <v>1</v>
      </c>
      <c r="H1280" s="64"/>
      <c r="I1280" s="123">
        <v>420</v>
      </c>
      <c r="J1280" s="68">
        <v>10</v>
      </c>
      <c r="K1280" s="50">
        <f t="shared" si="289"/>
        <v>2.3809523809523808E-2</v>
      </c>
      <c r="L1280" s="68">
        <v>466</v>
      </c>
      <c r="M1280" s="68">
        <v>5</v>
      </c>
      <c r="N1280" s="111">
        <f t="shared" si="298"/>
        <v>421</v>
      </c>
      <c r="O1280" s="64">
        <f t="shared" si="294"/>
        <v>467</v>
      </c>
      <c r="P1280" s="65">
        <f t="shared" si="295"/>
        <v>5</v>
      </c>
      <c r="Q1280" s="66">
        <f t="shared" si="299"/>
        <v>1.0706638115631691E-2</v>
      </c>
      <c r="R1280" s="64"/>
      <c r="S1280" s="64">
        <f t="shared" si="296"/>
        <v>421</v>
      </c>
      <c r="T1280" s="67">
        <f t="shared" si="297"/>
        <v>0</v>
      </c>
    </row>
    <row r="1281" spans="1:20">
      <c r="A1281" s="3" t="s">
        <v>481</v>
      </c>
      <c r="B1281" s="3" t="s">
        <v>528</v>
      </c>
      <c r="C1281" s="2" t="s">
        <v>189</v>
      </c>
      <c r="D1281" s="2" t="s">
        <v>190</v>
      </c>
      <c r="E1281" s="64">
        <v>1</v>
      </c>
      <c r="F1281" s="64"/>
      <c r="G1281" s="64">
        <v>1</v>
      </c>
      <c r="H1281" s="64"/>
      <c r="I1281" s="123">
        <v>42</v>
      </c>
      <c r="J1281" s="68"/>
      <c r="K1281" s="50">
        <f t="shared" si="289"/>
        <v>0</v>
      </c>
      <c r="L1281" s="68">
        <v>47</v>
      </c>
      <c r="M1281" s="68">
        <v>3</v>
      </c>
      <c r="N1281" s="111">
        <f t="shared" si="298"/>
        <v>43</v>
      </c>
      <c r="O1281" s="64">
        <f t="shared" si="294"/>
        <v>48</v>
      </c>
      <c r="P1281" s="65">
        <f t="shared" si="295"/>
        <v>3</v>
      </c>
      <c r="Q1281" s="66">
        <f t="shared" si="299"/>
        <v>6.25E-2</v>
      </c>
      <c r="R1281" s="64"/>
      <c r="S1281" s="64">
        <f t="shared" si="296"/>
        <v>43</v>
      </c>
      <c r="T1281" s="67">
        <f t="shared" si="297"/>
        <v>0</v>
      </c>
    </row>
    <row r="1282" spans="1:20">
      <c r="A1282" s="3" t="s">
        <v>481</v>
      </c>
      <c r="B1282" s="2" t="s">
        <v>537</v>
      </c>
      <c r="C1282" s="2" t="s">
        <v>191</v>
      </c>
      <c r="D1282" s="2" t="s">
        <v>192</v>
      </c>
      <c r="E1282" s="64">
        <v>3</v>
      </c>
      <c r="F1282" s="64"/>
      <c r="G1282" s="64">
        <v>3</v>
      </c>
      <c r="H1282" s="64"/>
      <c r="I1282" s="123">
        <v>33</v>
      </c>
      <c r="J1282" s="68">
        <v>3</v>
      </c>
      <c r="K1282" s="50">
        <f t="shared" si="289"/>
        <v>9.0909090909090912E-2</v>
      </c>
      <c r="L1282" s="68">
        <v>37</v>
      </c>
      <c r="M1282" s="68">
        <v>2</v>
      </c>
      <c r="N1282" s="111">
        <f t="shared" si="298"/>
        <v>36</v>
      </c>
      <c r="O1282" s="64">
        <f t="shared" si="294"/>
        <v>40</v>
      </c>
      <c r="P1282" s="65">
        <f t="shared" si="295"/>
        <v>2</v>
      </c>
      <c r="Q1282" s="66">
        <f t="shared" si="299"/>
        <v>0.05</v>
      </c>
      <c r="R1282" s="64"/>
      <c r="S1282" s="64">
        <f t="shared" si="296"/>
        <v>36</v>
      </c>
      <c r="T1282" s="67">
        <f t="shared" si="297"/>
        <v>0</v>
      </c>
    </row>
    <row r="1283" spans="1:20">
      <c r="A1283" s="3" t="s">
        <v>481</v>
      </c>
      <c r="B1283" s="2" t="s">
        <v>534</v>
      </c>
      <c r="C1283" s="2" t="s">
        <v>193</v>
      </c>
      <c r="D1283" s="2" t="s">
        <v>194</v>
      </c>
      <c r="E1283" s="64"/>
      <c r="F1283" s="64"/>
      <c r="G1283" s="64"/>
      <c r="H1283" s="64"/>
      <c r="I1283" s="123">
        <v>821</v>
      </c>
      <c r="J1283" s="68">
        <v>15</v>
      </c>
      <c r="K1283" s="50">
        <f t="shared" si="289"/>
        <v>1.8270401948842874E-2</v>
      </c>
      <c r="L1283" s="68">
        <v>847</v>
      </c>
      <c r="M1283" s="68">
        <v>8</v>
      </c>
      <c r="N1283" s="111">
        <f t="shared" si="298"/>
        <v>821</v>
      </c>
      <c r="O1283" s="64">
        <f t="shared" si="294"/>
        <v>847</v>
      </c>
      <c r="P1283" s="65">
        <f t="shared" si="295"/>
        <v>8</v>
      </c>
      <c r="Q1283" s="66">
        <f t="shared" si="299"/>
        <v>9.4451003541912628E-3</v>
      </c>
      <c r="R1283" s="64">
        <v>46</v>
      </c>
      <c r="S1283" s="64">
        <f t="shared" si="296"/>
        <v>867</v>
      </c>
      <c r="T1283" s="67">
        <f t="shared" si="297"/>
        <v>5.6029232643118147E-2</v>
      </c>
    </row>
    <row r="1284" spans="1:20">
      <c r="A1284" s="3" t="s">
        <v>481</v>
      </c>
      <c r="B1284" s="2" t="s">
        <v>534</v>
      </c>
      <c r="C1284" s="2" t="s">
        <v>199</v>
      </c>
      <c r="D1284" s="2" t="s">
        <v>200</v>
      </c>
      <c r="E1284" s="64"/>
      <c r="F1284" s="64"/>
      <c r="G1284" s="64"/>
      <c r="H1284" s="64"/>
      <c r="I1284" s="123">
        <v>9180</v>
      </c>
      <c r="J1284" s="68">
        <v>388</v>
      </c>
      <c r="K1284" s="50">
        <f t="shared" si="289"/>
        <v>4.2265795206971678E-2</v>
      </c>
      <c r="L1284" s="68">
        <v>11125</v>
      </c>
      <c r="M1284" s="68">
        <v>1815</v>
      </c>
      <c r="N1284" s="111">
        <f t="shared" si="298"/>
        <v>9180</v>
      </c>
      <c r="O1284" s="64">
        <f t="shared" si="294"/>
        <v>11125</v>
      </c>
      <c r="P1284" s="65">
        <f t="shared" si="295"/>
        <v>1815</v>
      </c>
      <c r="Q1284" s="66">
        <f t="shared" si="299"/>
        <v>0.16314606741573034</v>
      </c>
      <c r="R1284" s="64">
        <v>31</v>
      </c>
      <c r="S1284" s="64">
        <f t="shared" si="296"/>
        <v>9211</v>
      </c>
      <c r="T1284" s="67">
        <f t="shared" si="297"/>
        <v>3.3769063180827887E-3</v>
      </c>
    </row>
    <row r="1285" spans="1:20">
      <c r="A1285" s="3" t="s">
        <v>481</v>
      </c>
      <c r="B1285" s="2" t="s">
        <v>534</v>
      </c>
      <c r="C1285" s="2" t="s">
        <v>199</v>
      </c>
      <c r="D1285" s="2" t="s">
        <v>204</v>
      </c>
      <c r="E1285" s="64">
        <v>1</v>
      </c>
      <c r="F1285" s="64"/>
      <c r="G1285" s="64">
        <v>1</v>
      </c>
      <c r="H1285" s="64"/>
      <c r="I1285" s="123">
        <v>15400</v>
      </c>
      <c r="J1285" s="68">
        <v>135</v>
      </c>
      <c r="K1285" s="50">
        <f t="shared" si="289"/>
        <v>8.7662337662337657E-3</v>
      </c>
      <c r="L1285" s="68">
        <v>16735</v>
      </c>
      <c r="M1285" s="68">
        <v>1025</v>
      </c>
      <c r="N1285" s="111">
        <f t="shared" si="298"/>
        <v>15401</v>
      </c>
      <c r="O1285" s="64">
        <f t="shared" si="294"/>
        <v>16736</v>
      </c>
      <c r="P1285" s="65">
        <f t="shared" si="295"/>
        <v>1025</v>
      </c>
      <c r="Q1285" s="66">
        <f t="shared" si="299"/>
        <v>6.1245219885277244E-2</v>
      </c>
      <c r="R1285" s="64">
        <v>37</v>
      </c>
      <c r="S1285" s="64">
        <f t="shared" si="296"/>
        <v>15438</v>
      </c>
      <c r="T1285" s="67">
        <f t="shared" si="297"/>
        <v>2.4025974025974027E-3</v>
      </c>
    </row>
    <row r="1286" spans="1:20">
      <c r="A1286" s="3" t="s">
        <v>481</v>
      </c>
      <c r="B1286" s="2" t="s">
        <v>534</v>
      </c>
      <c r="C1286" s="2" t="s">
        <v>207</v>
      </c>
      <c r="D1286" s="2" t="s">
        <v>208</v>
      </c>
      <c r="E1286" s="64"/>
      <c r="F1286" s="64"/>
      <c r="G1286" s="64"/>
      <c r="H1286" s="64"/>
      <c r="I1286" s="123">
        <v>9043</v>
      </c>
      <c r="J1286" s="68">
        <v>49</v>
      </c>
      <c r="K1286" s="50">
        <f t="shared" si="289"/>
        <v>5.4185557890080727E-3</v>
      </c>
      <c r="L1286" s="68">
        <v>9351</v>
      </c>
      <c r="M1286" s="68">
        <v>110</v>
      </c>
      <c r="N1286" s="111">
        <f t="shared" si="298"/>
        <v>9043</v>
      </c>
      <c r="O1286" s="64">
        <f t="shared" si="294"/>
        <v>9351</v>
      </c>
      <c r="P1286" s="65">
        <f t="shared" si="295"/>
        <v>110</v>
      </c>
      <c r="Q1286" s="66">
        <f t="shared" si="299"/>
        <v>1.1763447759597903E-2</v>
      </c>
      <c r="R1286" s="64">
        <v>112</v>
      </c>
      <c r="S1286" s="64">
        <f t="shared" si="296"/>
        <v>9155</v>
      </c>
      <c r="T1286" s="67">
        <f t="shared" si="297"/>
        <v>1.2385270374875594E-2</v>
      </c>
    </row>
    <row r="1287" spans="1:20">
      <c r="A1287" s="3" t="s">
        <v>481</v>
      </c>
      <c r="B1287" s="2" t="s">
        <v>533</v>
      </c>
      <c r="C1287" s="2" t="s">
        <v>209</v>
      </c>
      <c r="D1287" s="2" t="s">
        <v>210</v>
      </c>
      <c r="E1287" s="64">
        <v>9</v>
      </c>
      <c r="F1287" s="64"/>
      <c r="G1287" s="64">
        <v>11</v>
      </c>
      <c r="H1287" s="64"/>
      <c r="I1287" s="123">
        <v>4189</v>
      </c>
      <c r="J1287" s="68">
        <v>305</v>
      </c>
      <c r="K1287" s="50">
        <f t="shared" si="289"/>
        <v>7.2809739794700401E-2</v>
      </c>
      <c r="L1287" s="68">
        <v>5224</v>
      </c>
      <c r="M1287" s="68">
        <v>279</v>
      </c>
      <c r="N1287" s="111">
        <f t="shared" si="298"/>
        <v>4198</v>
      </c>
      <c r="O1287" s="64">
        <f t="shared" si="294"/>
        <v>5235</v>
      </c>
      <c r="P1287" s="65">
        <f t="shared" si="295"/>
        <v>279</v>
      </c>
      <c r="Q1287" s="66">
        <f t="shared" si="299"/>
        <v>5.3295128939828081E-2</v>
      </c>
      <c r="R1287" s="64">
        <v>105</v>
      </c>
      <c r="S1287" s="64">
        <f t="shared" si="296"/>
        <v>4303</v>
      </c>
      <c r="T1287" s="67">
        <f t="shared" si="297"/>
        <v>2.5065648126044403E-2</v>
      </c>
    </row>
    <row r="1288" spans="1:20">
      <c r="A1288" s="3" t="s">
        <v>481</v>
      </c>
      <c r="B1288" s="2" t="s">
        <v>533</v>
      </c>
      <c r="C1288" s="2" t="s">
        <v>211</v>
      </c>
      <c r="D1288" s="2" t="s">
        <v>212</v>
      </c>
      <c r="E1288" s="64"/>
      <c r="F1288" s="64"/>
      <c r="G1288" s="64"/>
      <c r="H1288" s="64"/>
      <c r="I1288" s="123">
        <v>485</v>
      </c>
      <c r="J1288" s="68"/>
      <c r="K1288" s="50">
        <f t="shared" si="289"/>
        <v>0</v>
      </c>
      <c r="L1288" s="68">
        <v>593</v>
      </c>
      <c r="M1288" s="68">
        <v>83</v>
      </c>
      <c r="N1288" s="111">
        <f t="shared" si="298"/>
        <v>485</v>
      </c>
      <c r="O1288" s="64">
        <f t="shared" si="294"/>
        <v>593</v>
      </c>
      <c r="P1288" s="65">
        <f t="shared" si="295"/>
        <v>83</v>
      </c>
      <c r="Q1288" s="66">
        <f t="shared" si="299"/>
        <v>0.1399662731871838</v>
      </c>
      <c r="R1288" s="64">
        <v>203</v>
      </c>
      <c r="S1288" s="64">
        <f t="shared" si="296"/>
        <v>688</v>
      </c>
      <c r="T1288" s="67">
        <f t="shared" si="297"/>
        <v>0.41855670103092785</v>
      </c>
    </row>
    <row r="1289" spans="1:20">
      <c r="A1289" s="3" t="s">
        <v>481</v>
      </c>
      <c r="B1289" s="2" t="s">
        <v>528</v>
      </c>
      <c r="C1289" s="2" t="s">
        <v>213</v>
      </c>
      <c r="D1289" s="2" t="s">
        <v>214</v>
      </c>
      <c r="E1289" s="64"/>
      <c r="F1289" s="64"/>
      <c r="G1289" s="64"/>
      <c r="H1289" s="64"/>
      <c r="I1289" s="123">
        <v>1888</v>
      </c>
      <c r="J1289" s="68"/>
      <c r="K1289" s="50">
        <f t="shared" si="289"/>
        <v>0</v>
      </c>
      <c r="L1289" s="68">
        <v>2081</v>
      </c>
      <c r="M1289" s="68">
        <v>101</v>
      </c>
      <c r="N1289" s="111">
        <f t="shared" si="298"/>
        <v>1888</v>
      </c>
      <c r="O1289" s="64">
        <f t="shared" si="294"/>
        <v>2081</v>
      </c>
      <c r="P1289" s="65">
        <f t="shared" si="295"/>
        <v>101</v>
      </c>
      <c r="Q1289" s="66">
        <f t="shared" si="299"/>
        <v>4.8534358481499278E-2</v>
      </c>
      <c r="R1289" s="64">
        <v>15</v>
      </c>
      <c r="S1289" s="64">
        <f t="shared" si="296"/>
        <v>1903</v>
      </c>
      <c r="T1289" s="67">
        <f t="shared" si="297"/>
        <v>7.9449152542372878E-3</v>
      </c>
    </row>
    <row r="1290" spans="1:20">
      <c r="A1290" s="3" t="s">
        <v>481</v>
      </c>
      <c r="B1290" s="2" t="s">
        <v>527</v>
      </c>
      <c r="C1290" s="2" t="s">
        <v>215</v>
      </c>
      <c r="D1290" s="2" t="s">
        <v>216</v>
      </c>
      <c r="E1290" s="64">
        <v>3</v>
      </c>
      <c r="F1290" s="64"/>
      <c r="G1290" s="64">
        <v>3</v>
      </c>
      <c r="H1290" s="64"/>
      <c r="I1290" s="123">
        <v>1278</v>
      </c>
      <c r="J1290" s="68">
        <v>139</v>
      </c>
      <c r="K1290" s="50">
        <f t="shared" si="289"/>
        <v>0.10876369327073553</v>
      </c>
      <c r="L1290" s="68">
        <v>1516</v>
      </c>
      <c r="M1290" s="68">
        <v>108</v>
      </c>
      <c r="N1290" s="111">
        <f t="shared" si="298"/>
        <v>1281</v>
      </c>
      <c r="O1290" s="64">
        <f t="shared" si="294"/>
        <v>1519</v>
      </c>
      <c r="P1290" s="65">
        <f t="shared" si="295"/>
        <v>108</v>
      </c>
      <c r="Q1290" s="66">
        <f t="shared" si="299"/>
        <v>7.1099407504937456E-2</v>
      </c>
      <c r="R1290" s="64">
        <v>86</v>
      </c>
      <c r="S1290" s="64">
        <f t="shared" si="296"/>
        <v>1367</v>
      </c>
      <c r="T1290" s="67">
        <f t="shared" si="297"/>
        <v>6.729264475743349E-2</v>
      </c>
    </row>
    <row r="1291" spans="1:20">
      <c r="A1291" s="3" t="s">
        <v>481</v>
      </c>
      <c r="B1291" s="2" t="s">
        <v>527</v>
      </c>
      <c r="C1291" s="2" t="s">
        <v>215</v>
      </c>
      <c r="D1291" s="2" t="s">
        <v>217</v>
      </c>
      <c r="E1291" s="64">
        <v>30</v>
      </c>
      <c r="F1291" s="64"/>
      <c r="G1291" s="64">
        <v>30</v>
      </c>
      <c r="H1291" s="64"/>
      <c r="I1291" s="123">
        <v>565</v>
      </c>
      <c r="J1291" s="68">
        <v>8</v>
      </c>
      <c r="K1291" s="50">
        <f t="shared" si="289"/>
        <v>1.415929203539823E-2</v>
      </c>
      <c r="L1291" s="68">
        <v>570</v>
      </c>
      <c r="M1291" s="68"/>
      <c r="N1291" s="111">
        <f t="shared" si="298"/>
        <v>595</v>
      </c>
      <c r="O1291" s="64">
        <f t="shared" si="294"/>
        <v>600</v>
      </c>
      <c r="P1291" s="65" t="str">
        <f t="shared" si="295"/>
        <v/>
      </c>
      <c r="Q1291" s="66"/>
      <c r="R1291" s="64"/>
      <c r="S1291" s="64">
        <f t="shared" si="296"/>
        <v>595</v>
      </c>
      <c r="T1291" s="67">
        <f t="shared" si="297"/>
        <v>0</v>
      </c>
    </row>
    <row r="1292" spans="1:20">
      <c r="A1292" s="3" t="s">
        <v>481</v>
      </c>
      <c r="B1292" s="2" t="s">
        <v>528</v>
      </c>
      <c r="C1292" s="2" t="s">
        <v>218</v>
      </c>
      <c r="D1292" s="2" t="s">
        <v>220</v>
      </c>
      <c r="E1292" s="64"/>
      <c r="F1292" s="64"/>
      <c r="G1292" s="64"/>
      <c r="H1292" s="64"/>
      <c r="I1292" s="123">
        <v>2</v>
      </c>
      <c r="J1292" s="68"/>
      <c r="K1292" s="50">
        <f t="shared" ref="K1292:K1355" si="300">J1292/I1292</f>
        <v>0</v>
      </c>
      <c r="L1292" s="68">
        <v>4</v>
      </c>
      <c r="M1292" s="68">
        <v>1</v>
      </c>
      <c r="N1292" s="111">
        <f t="shared" si="298"/>
        <v>2</v>
      </c>
      <c r="O1292" s="64">
        <f t="shared" si="294"/>
        <v>4</v>
      </c>
      <c r="P1292" s="65">
        <f t="shared" si="295"/>
        <v>1</v>
      </c>
      <c r="Q1292" s="66">
        <f t="shared" si="299"/>
        <v>0.25</v>
      </c>
      <c r="R1292" s="64">
        <v>1</v>
      </c>
      <c r="S1292" s="64">
        <f t="shared" si="296"/>
        <v>3</v>
      </c>
      <c r="T1292" s="67">
        <f t="shared" si="297"/>
        <v>0.5</v>
      </c>
    </row>
    <row r="1293" spans="1:20">
      <c r="A1293" s="3" t="s">
        <v>481</v>
      </c>
      <c r="B1293" s="2" t="s">
        <v>528</v>
      </c>
      <c r="C1293" s="2" t="s">
        <v>218</v>
      </c>
      <c r="D1293" s="2" t="s">
        <v>221</v>
      </c>
      <c r="E1293" s="64"/>
      <c r="F1293" s="64"/>
      <c r="G1293" s="64"/>
      <c r="H1293" s="64"/>
      <c r="I1293" s="123">
        <v>2</v>
      </c>
      <c r="J1293" s="68"/>
      <c r="K1293" s="50">
        <f t="shared" si="300"/>
        <v>0</v>
      </c>
      <c r="L1293" s="68">
        <v>4</v>
      </c>
      <c r="M1293" s="68"/>
      <c r="N1293" s="111">
        <f t="shared" si="298"/>
        <v>2</v>
      </c>
      <c r="O1293" s="64">
        <f t="shared" si="294"/>
        <v>4</v>
      </c>
      <c r="P1293" s="65" t="str">
        <f t="shared" si="295"/>
        <v/>
      </c>
      <c r="Q1293" s="66"/>
      <c r="R1293" s="64"/>
      <c r="S1293" s="64">
        <f t="shared" si="296"/>
        <v>2</v>
      </c>
      <c r="T1293" s="67">
        <f t="shared" si="297"/>
        <v>0</v>
      </c>
    </row>
    <row r="1294" spans="1:20">
      <c r="A1294" s="3" t="s">
        <v>481</v>
      </c>
      <c r="B1294" s="2" t="s">
        <v>528</v>
      </c>
      <c r="C1294" s="2" t="s">
        <v>218</v>
      </c>
      <c r="D1294" s="2" t="s">
        <v>222</v>
      </c>
      <c r="E1294" s="64">
        <v>1</v>
      </c>
      <c r="F1294" s="64"/>
      <c r="G1294" s="64">
        <v>1</v>
      </c>
      <c r="H1294" s="64"/>
      <c r="I1294" s="123">
        <v>42</v>
      </c>
      <c r="J1294" s="68"/>
      <c r="K1294" s="50">
        <f t="shared" si="300"/>
        <v>0</v>
      </c>
      <c r="L1294" s="68">
        <v>47</v>
      </c>
      <c r="M1294" s="68">
        <v>3</v>
      </c>
      <c r="N1294" s="111">
        <f t="shared" si="298"/>
        <v>43</v>
      </c>
      <c r="O1294" s="64">
        <f t="shared" si="294"/>
        <v>48</v>
      </c>
      <c r="P1294" s="65">
        <f t="shared" si="295"/>
        <v>3</v>
      </c>
      <c r="Q1294" s="66">
        <f t="shared" si="299"/>
        <v>6.25E-2</v>
      </c>
      <c r="R1294" s="64"/>
      <c r="S1294" s="64">
        <f t="shared" si="296"/>
        <v>43</v>
      </c>
      <c r="T1294" s="67">
        <f t="shared" si="297"/>
        <v>0</v>
      </c>
    </row>
    <row r="1295" spans="1:20">
      <c r="A1295" s="3" t="s">
        <v>481</v>
      </c>
      <c r="B1295" s="2" t="s">
        <v>537</v>
      </c>
      <c r="C1295" s="2" t="s">
        <v>223</v>
      </c>
      <c r="D1295" s="2" t="s">
        <v>224</v>
      </c>
      <c r="E1295" s="64">
        <v>1</v>
      </c>
      <c r="F1295" s="64"/>
      <c r="G1295" s="64">
        <v>1</v>
      </c>
      <c r="H1295" s="64"/>
      <c r="I1295" s="123">
        <v>786</v>
      </c>
      <c r="J1295" s="68"/>
      <c r="K1295" s="50">
        <f t="shared" si="300"/>
        <v>0</v>
      </c>
      <c r="L1295" s="68">
        <v>854</v>
      </c>
      <c r="M1295" s="68">
        <v>30</v>
      </c>
      <c r="N1295" s="111">
        <f t="shared" si="298"/>
        <v>787</v>
      </c>
      <c r="O1295" s="64">
        <f t="shared" si="294"/>
        <v>855</v>
      </c>
      <c r="P1295" s="65">
        <f t="shared" si="295"/>
        <v>30</v>
      </c>
      <c r="Q1295" s="66">
        <f t="shared" si="299"/>
        <v>3.5087719298245612E-2</v>
      </c>
      <c r="R1295" s="64"/>
      <c r="S1295" s="64">
        <f t="shared" si="296"/>
        <v>787</v>
      </c>
      <c r="T1295" s="67">
        <f t="shared" si="297"/>
        <v>0</v>
      </c>
    </row>
    <row r="1296" spans="1:20">
      <c r="A1296" s="3" t="s">
        <v>481</v>
      </c>
      <c r="B1296" s="2" t="s">
        <v>534</v>
      </c>
      <c r="C1296" s="2" t="s">
        <v>225</v>
      </c>
      <c r="D1296" s="2" t="s">
        <v>227</v>
      </c>
      <c r="E1296" s="64"/>
      <c r="F1296" s="64"/>
      <c r="G1296" s="64"/>
      <c r="H1296" s="64"/>
      <c r="I1296" s="123">
        <v>588</v>
      </c>
      <c r="J1296" s="68">
        <v>12</v>
      </c>
      <c r="K1296" s="50">
        <f t="shared" si="300"/>
        <v>2.0408163265306121E-2</v>
      </c>
      <c r="L1296" s="68">
        <v>640</v>
      </c>
      <c r="M1296" s="68">
        <v>20</v>
      </c>
      <c r="N1296" s="111">
        <f t="shared" si="298"/>
        <v>588</v>
      </c>
      <c r="O1296" s="64">
        <f t="shared" si="294"/>
        <v>640</v>
      </c>
      <c r="P1296" s="65">
        <f t="shared" si="295"/>
        <v>20</v>
      </c>
      <c r="Q1296" s="66">
        <f t="shared" si="299"/>
        <v>3.125E-2</v>
      </c>
      <c r="R1296" s="64">
        <v>15</v>
      </c>
      <c r="S1296" s="64">
        <f t="shared" si="296"/>
        <v>603</v>
      </c>
      <c r="T1296" s="67">
        <f t="shared" si="297"/>
        <v>2.5510204081632654E-2</v>
      </c>
    </row>
    <row r="1297" spans="1:20">
      <c r="A1297" s="3" t="s">
        <v>481</v>
      </c>
      <c r="B1297" s="2" t="s">
        <v>527</v>
      </c>
      <c r="C1297" s="2" t="s">
        <v>228</v>
      </c>
      <c r="D1297" s="2" t="s">
        <v>229</v>
      </c>
      <c r="E1297" s="64">
        <v>4</v>
      </c>
      <c r="F1297" s="64"/>
      <c r="G1297" s="64">
        <v>15</v>
      </c>
      <c r="H1297" s="64">
        <v>3</v>
      </c>
      <c r="I1297" s="123">
        <v>4386</v>
      </c>
      <c r="J1297" s="68">
        <v>415</v>
      </c>
      <c r="K1297" s="50">
        <f t="shared" si="300"/>
        <v>9.4619243046055637E-2</v>
      </c>
      <c r="L1297" s="68">
        <v>5653</v>
      </c>
      <c r="M1297" s="68">
        <v>360</v>
      </c>
      <c r="N1297" s="111">
        <f t="shared" si="298"/>
        <v>4390</v>
      </c>
      <c r="O1297" s="64">
        <f t="shared" si="294"/>
        <v>5668</v>
      </c>
      <c r="P1297" s="65">
        <f t="shared" si="295"/>
        <v>363</v>
      </c>
      <c r="Q1297" s="66">
        <f t="shared" si="299"/>
        <v>6.4043754410726891E-2</v>
      </c>
      <c r="R1297" s="64">
        <v>146</v>
      </c>
      <c r="S1297" s="64">
        <f t="shared" si="296"/>
        <v>4536</v>
      </c>
      <c r="T1297" s="67">
        <f t="shared" si="297"/>
        <v>3.3287733698130414E-2</v>
      </c>
    </row>
    <row r="1298" spans="1:20">
      <c r="A1298" s="3" t="s">
        <v>481</v>
      </c>
      <c r="B1298" s="2" t="s">
        <v>536</v>
      </c>
      <c r="C1298" s="2" t="s">
        <v>230</v>
      </c>
      <c r="D1298" s="2" t="s">
        <v>232</v>
      </c>
      <c r="E1298" s="64"/>
      <c r="F1298" s="64"/>
      <c r="G1298" s="64"/>
      <c r="H1298" s="64"/>
      <c r="I1298" s="123">
        <v>6976</v>
      </c>
      <c r="J1298" s="68">
        <v>537</v>
      </c>
      <c r="K1298" s="50">
        <f t="shared" si="300"/>
        <v>7.6978211009174319E-2</v>
      </c>
      <c r="L1298" s="68">
        <v>7121</v>
      </c>
      <c r="M1298" s="68">
        <v>105</v>
      </c>
      <c r="N1298" s="111">
        <f t="shared" si="298"/>
        <v>6976</v>
      </c>
      <c r="O1298" s="64">
        <f t="shared" si="294"/>
        <v>7121</v>
      </c>
      <c r="P1298" s="65">
        <f t="shared" si="295"/>
        <v>105</v>
      </c>
      <c r="Q1298" s="66">
        <f t="shared" si="299"/>
        <v>1.4745120067406263E-2</v>
      </c>
      <c r="R1298" s="64">
        <v>2</v>
      </c>
      <c r="S1298" s="64">
        <f t="shared" si="296"/>
        <v>6978</v>
      </c>
      <c r="T1298" s="67">
        <f t="shared" si="297"/>
        <v>2.8669724770642203E-4</v>
      </c>
    </row>
    <row r="1299" spans="1:20">
      <c r="A1299" s="3" t="s">
        <v>481</v>
      </c>
      <c r="B1299" s="2" t="s">
        <v>529</v>
      </c>
      <c r="C1299" s="2" t="s">
        <v>233</v>
      </c>
      <c r="D1299" s="2" t="s">
        <v>234</v>
      </c>
      <c r="E1299" s="64"/>
      <c r="F1299" s="64"/>
      <c r="G1299" s="64"/>
      <c r="H1299" s="64"/>
      <c r="I1299" s="123">
        <v>1630</v>
      </c>
      <c r="J1299" s="68">
        <v>6</v>
      </c>
      <c r="K1299" s="50">
        <f t="shared" si="300"/>
        <v>3.6809815950920245E-3</v>
      </c>
      <c r="L1299" s="68">
        <v>1893</v>
      </c>
      <c r="M1299" s="68">
        <v>202</v>
      </c>
      <c r="N1299" s="111">
        <f t="shared" si="298"/>
        <v>1630</v>
      </c>
      <c r="O1299" s="64">
        <f t="shared" si="294"/>
        <v>1893</v>
      </c>
      <c r="P1299" s="65">
        <f t="shared" si="295"/>
        <v>202</v>
      </c>
      <c r="Q1299" s="66">
        <f t="shared" si="299"/>
        <v>0.10670892762810354</v>
      </c>
      <c r="R1299" s="64">
        <v>17</v>
      </c>
      <c r="S1299" s="64">
        <f t="shared" si="296"/>
        <v>1647</v>
      </c>
      <c r="T1299" s="67">
        <f t="shared" si="297"/>
        <v>1.0429447852760737E-2</v>
      </c>
    </row>
    <row r="1300" spans="1:20">
      <c r="A1300" s="3" t="s">
        <v>481</v>
      </c>
      <c r="B1300" s="2" t="s">
        <v>534</v>
      </c>
      <c r="C1300" s="2" t="s">
        <v>237</v>
      </c>
      <c r="D1300" s="2" t="s">
        <v>238</v>
      </c>
      <c r="E1300" s="64"/>
      <c r="F1300" s="64"/>
      <c r="G1300" s="64"/>
      <c r="H1300" s="64"/>
      <c r="I1300" s="123">
        <v>94</v>
      </c>
      <c r="J1300" s="68">
        <v>3</v>
      </c>
      <c r="K1300" s="50">
        <f t="shared" si="300"/>
        <v>3.1914893617021274E-2</v>
      </c>
      <c r="L1300" s="68">
        <v>103</v>
      </c>
      <c r="M1300" s="68">
        <v>4</v>
      </c>
      <c r="N1300" s="111">
        <f t="shared" si="298"/>
        <v>94</v>
      </c>
      <c r="O1300" s="64">
        <f t="shared" si="294"/>
        <v>103</v>
      </c>
      <c r="P1300" s="65">
        <f t="shared" si="295"/>
        <v>4</v>
      </c>
      <c r="Q1300" s="66">
        <f t="shared" si="299"/>
        <v>3.8834951456310676E-2</v>
      </c>
      <c r="R1300" s="64"/>
      <c r="S1300" s="64">
        <f t="shared" si="296"/>
        <v>94</v>
      </c>
      <c r="T1300" s="67">
        <f t="shared" si="297"/>
        <v>0</v>
      </c>
    </row>
    <row r="1301" spans="1:20">
      <c r="A1301" s="3" t="s">
        <v>481</v>
      </c>
      <c r="B1301" s="2" t="s">
        <v>533</v>
      </c>
      <c r="C1301" s="2" t="s">
        <v>241</v>
      </c>
      <c r="D1301" s="2" t="s">
        <v>241</v>
      </c>
      <c r="E1301" s="64"/>
      <c r="F1301" s="64"/>
      <c r="G1301" s="64"/>
      <c r="H1301" s="64"/>
      <c r="I1301" s="123">
        <v>12962</v>
      </c>
      <c r="J1301" s="68">
        <v>1632</v>
      </c>
      <c r="K1301" s="50">
        <f t="shared" si="300"/>
        <v>0.12590649591112482</v>
      </c>
      <c r="L1301" s="68">
        <v>13348</v>
      </c>
      <c r="M1301" s="68">
        <v>249</v>
      </c>
      <c r="N1301" s="111">
        <f t="shared" si="298"/>
        <v>12962</v>
      </c>
      <c r="O1301" s="64">
        <f t="shared" si="294"/>
        <v>13348</v>
      </c>
      <c r="P1301" s="65">
        <f t="shared" si="295"/>
        <v>249</v>
      </c>
      <c r="Q1301" s="66">
        <f t="shared" si="299"/>
        <v>1.8654480071920887E-2</v>
      </c>
      <c r="R1301" s="64">
        <v>95</v>
      </c>
      <c r="S1301" s="64">
        <f t="shared" si="296"/>
        <v>13057</v>
      </c>
      <c r="T1301" s="67">
        <f t="shared" si="297"/>
        <v>7.3291158771794478E-3</v>
      </c>
    </row>
    <row r="1302" spans="1:20">
      <c r="A1302" s="3" t="s">
        <v>481</v>
      </c>
      <c r="B1302" s="2" t="s">
        <v>528</v>
      </c>
      <c r="C1302" s="2" t="s">
        <v>246</v>
      </c>
      <c r="D1302" s="2" t="s">
        <v>247</v>
      </c>
      <c r="E1302" s="64"/>
      <c r="F1302" s="64"/>
      <c r="G1302" s="64"/>
      <c r="H1302" s="64"/>
      <c r="I1302" s="123"/>
      <c r="J1302" s="68"/>
      <c r="K1302" s="50"/>
      <c r="L1302" s="68">
        <v>2</v>
      </c>
      <c r="M1302" s="68">
        <v>1</v>
      </c>
      <c r="N1302" s="111" t="str">
        <f t="shared" si="298"/>
        <v/>
      </c>
      <c r="O1302" s="64">
        <f t="shared" si="294"/>
        <v>2</v>
      </c>
      <c r="P1302" s="65">
        <f t="shared" si="295"/>
        <v>1</v>
      </c>
      <c r="Q1302" s="66">
        <f t="shared" si="299"/>
        <v>0.5</v>
      </c>
      <c r="R1302" s="64"/>
      <c r="S1302" s="64" t="str">
        <f t="shared" ref="S1302:S1333" si="301">IF(N1302="",IF(R1302&gt;0,SUM(R1302),""),IF(SUM(R1302)&gt;0,SUM(N1302+R1302),N1302))</f>
        <v/>
      </c>
      <c r="T1302" s="67" t="str">
        <f t="shared" ref="T1302:T1333" si="302">IF((I1302)&gt;0,R1302/(I1302),"")</f>
        <v/>
      </c>
    </row>
    <row r="1303" spans="1:20">
      <c r="A1303" s="3" t="s">
        <v>481</v>
      </c>
      <c r="B1303" s="2" t="s">
        <v>527</v>
      </c>
      <c r="C1303" s="2" t="s">
        <v>248</v>
      </c>
      <c r="D1303" s="2" t="s">
        <v>249</v>
      </c>
      <c r="E1303" s="64"/>
      <c r="F1303" s="64"/>
      <c r="G1303" s="64"/>
      <c r="H1303" s="64"/>
      <c r="I1303" s="123">
        <v>7398</v>
      </c>
      <c r="J1303" s="68">
        <v>717</v>
      </c>
      <c r="K1303" s="50">
        <f t="shared" si="300"/>
        <v>9.6918085969180862E-2</v>
      </c>
      <c r="L1303" s="68">
        <v>7820</v>
      </c>
      <c r="M1303" s="68">
        <v>137</v>
      </c>
      <c r="N1303" s="111">
        <f t="shared" si="298"/>
        <v>7398</v>
      </c>
      <c r="O1303" s="64">
        <f t="shared" si="294"/>
        <v>7820</v>
      </c>
      <c r="P1303" s="65">
        <f t="shared" si="295"/>
        <v>137</v>
      </c>
      <c r="Q1303" s="66">
        <f t="shared" ref="Q1303:Q1333" si="303">IF(O1303&lt;&gt;0,P1303/O1303,"")</f>
        <v>1.7519181585677751E-2</v>
      </c>
      <c r="R1303" s="64">
        <v>124</v>
      </c>
      <c r="S1303" s="64">
        <f t="shared" si="301"/>
        <v>7522</v>
      </c>
      <c r="T1303" s="67">
        <f t="shared" si="302"/>
        <v>1.6761286834279535E-2</v>
      </c>
    </row>
    <row r="1304" spans="1:20">
      <c r="A1304" s="3" t="s">
        <v>481</v>
      </c>
      <c r="B1304" s="2" t="s">
        <v>527</v>
      </c>
      <c r="C1304" s="2" t="s">
        <v>250</v>
      </c>
      <c r="D1304" s="2" t="s">
        <v>251</v>
      </c>
      <c r="E1304" s="64"/>
      <c r="F1304" s="64"/>
      <c r="G1304" s="64"/>
      <c r="H1304" s="64"/>
      <c r="I1304" s="123">
        <v>418</v>
      </c>
      <c r="J1304" s="68">
        <v>55</v>
      </c>
      <c r="K1304" s="50">
        <f t="shared" si="300"/>
        <v>0.13157894736842105</v>
      </c>
      <c r="L1304" s="68">
        <v>686</v>
      </c>
      <c r="M1304" s="68">
        <v>102</v>
      </c>
      <c r="N1304" s="111">
        <f t="shared" ref="N1304:N1337" si="304">IF(SUM(E1304,I1304)&gt;0,SUM(E1304,I1304),"")</f>
        <v>418</v>
      </c>
      <c r="O1304" s="64">
        <f t="shared" si="294"/>
        <v>686</v>
      </c>
      <c r="P1304" s="65">
        <f t="shared" si="295"/>
        <v>102</v>
      </c>
      <c r="Q1304" s="66">
        <f t="shared" si="303"/>
        <v>0.14868804664723032</v>
      </c>
      <c r="R1304" s="64">
        <v>52</v>
      </c>
      <c r="S1304" s="64">
        <f t="shared" si="301"/>
        <v>470</v>
      </c>
      <c r="T1304" s="67">
        <f t="shared" si="302"/>
        <v>0.12440191387559808</v>
      </c>
    </row>
    <row r="1305" spans="1:20">
      <c r="A1305" s="3" t="s">
        <v>481</v>
      </c>
      <c r="B1305" s="2" t="s">
        <v>528</v>
      </c>
      <c r="C1305" s="2" t="s">
        <v>254</v>
      </c>
      <c r="D1305" s="2" t="s">
        <v>255</v>
      </c>
      <c r="E1305" s="64"/>
      <c r="F1305" s="64"/>
      <c r="G1305" s="64"/>
      <c r="H1305" s="64"/>
      <c r="I1305" s="123">
        <v>2</v>
      </c>
      <c r="J1305" s="68"/>
      <c r="K1305" s="50">
        <f t="shared" si="300"/>
        <v>0</v>
      </c>
      <c r="L1305" s="68">
        <v>2</v>
      </c>
      <c r="M1305" s="68"/>
      <c r="N1305" s="111">
        <f t="shared" si="304"/>
        <v>2</v>
      </c>
      <c r="O1305" s="64">
        <f t="shared" si="294"/>
        <v>2</v>
      </c>
      <c r="P1305" s="65" t="str">
        <f t="shared" si="295"/>
        <v/>
      </c>
      <c r="Q1305" s="66">
        <v>0</v>
      </c>
      <c r="R1305" s="64"/>
      <c r="S1305" s="64">
        <f t="shared" si="301"/>
        <v>2</v>
      </c>
      <c r="T1305" s="67">
        <f t="shared" si="302"/>
        <v>0</v>
      </c>
    </row>
    <row r="1306" spans="1:20">
      <c r="A1306" s="3" t="s">
        <v>481</v>
      </c>
      <c r="B1306" s="2" t="s">
        <v>534</v>
      </c>
      <c r="C1306" s="2" t="s">
        <v>262</v>
      </c>
      <c r="D1306" s="2" t="s">
        <v>263</v>
      </c>
      <c r="E1306" s="64"/>
      <c r="F1306" s="64"/>
      <c r="G1306" s="64"/>
      <c r="H1306" s="64"/>
      <c r="I1306" s="123">
        <v>152</v>
      </c>
      <c r="J1306" s="68">
        <v>2</v>
      </c>
      <c r="K1306" s="50">
        <f t="shared" si="300"/>
        <v>1.3157894736842105E-2</v>
      </c>
      <c r="L1306" s="68">
        <v>163</v>
      </c>
      <c r="M1306" s="68">
        <v>4</v>
      </c>
      <c r="N1306" s="111">
        <f t="shared" si="304"/>
        <v>152</v>
      </c>
      <c r="O1306" s="64">
        <f t="shared" si="294"/>
        <v>163</v>
      </c>
      <c r="P1306" s="65">
        <f t="shared" si="295"/>
        <v>4</v>
      </c>
      <c r="Q1306" s="66">
        <f t="shared" si="303"/>
        <v>2.4539877300613498E-2</v>
      </c>
      <c r="R1306" s="64">
        <v>2</v>
      </c>
      <c r="S1306" s="64">
        <f t="shared" si="301"/>
        <v>154</v>
      </c>
      <c r="T1306" s="67">
        <f t="shared" si="302"/>
        <v>1.3157894736842105E-2</v>
      </c>
    </row>
    <row r="1307" spans="1:20">
      <c r="A1307" s="3" t="s">
        <v>481</v>
      </c>
      <c r="B1307" s="2" t="s">
        <v>529</v>
      </c>
      <c r="C1307" s="2" t="s">
        <v>264</v>
      </c>
      <c r="D1307" s="2" t="s">
        <v>265</v>
      </c>
      <c r="E1307" s="64">
        <v>12</v>
      </c>
      <c r="F1307" s="64"/>
      <c r="G1307" s="64">
        <v>12</v>
      </c>
      <c r="H1307" s="64"/>
      <c r="I1307" s="123">
        <v>817</v>
      </c>
      <c r="J1307" s="68">
        <v>86</v>
      </c>
      <c r="K1307" s="50">
        <f t="shared" si="300"/>
        <v>0.10526315789473684</v>
      </c>
      <c r="L1307" s="68">
        <v>1279</v>
      </c>
      <c r="M1307" s="68">
        <v>436</v>
      </c>
      <c r="N1307" s="111">
        <f t="shared" si="304"/>
        <v>829</v>
      </c>
      <c r="O1307" s="64">
        <f t="shared" si="294"/>
        <v>1291</v>
      </c>
      <c r="P1307" s="65">
        <f t="shared" si="295"/>
        <v>436</v>
      </c>
      <c r="Q1307" s="66">
        <f t="shared" si="303"/>
        <v>0.33772269558481799</v>
      </c>
      <c r="R1307" s="64">
        <v>15</v>
      </c>
      <c r="S1307" s="64">
        <f t="shared" si="301"/>
        <v>844</v>
      </c>
      <c r="T1307" s="67">
        <f t="shared" si="302"/>
        <v>1.8359853121175031E-2</v>
      </c>
    </row>
    <row r="1308" spans="1:20">
      <c r="A1308" s="3" t="s">
        <v>481</v>
      </c>
      <c r="B1308" s="2" t="s">
        <v>528</v>
      </c>
      <c r="C1308" s="2" t="s">
        <v>266</v>
      </c>
      <c r="D1308" s="2" t="s">
        <v>267</v>
      </c>
      <c r="E1308" s="64"/>
      <c r="F1308" s="64"/>
      <c r="G1308" s="64"/>
      <c r="H1308" s="64"/>
      <c r="I1308" s="123"/>
      <c r="J1308" s="68"/>
      <c r="K1308" s="50"/>
      <c r="L1308" s="68">
        <v>1</v>
      </c>
      <c r="M1308" s="68">
        <v>1</v>
      </c>
      <c r="N1308" s="111" t="str">
        <f t="shared" si="304"/>
        <v/>
      </c>
      <c r="O1308" s="64">
        <f t="shared" si="294"/>
        <v>1</v>
      </c>
      <c r="P1308" s="65">
        <f t="shared" si="295"/>
        <v>1</v>
      </c>
      <c r="Q1308" s="66">
        <f t="shared" si="303"/>
        <v>1</v>
      </c>
      <c r="R1308" s="64"/>
      <c r="S1308" s="64" t="str">
        <f t="shared" si="301"/>
        <v/>
      </c>
      <c r="T1308" s="67" t="str">
        <f t="shared" si="302"/>
        <v/>
      </c>
    </row>
    <row r="1309" spans="1:20">
      <c r="A1309" s="3" t="s">
        <v>481</v>
      </c>
      <c r="B1309" s="2" t="s">
        <v>529</v>
      </c>
      <c r="C1309" s="2" t="s">
        <v>268</v>
      </c>
      <c r="D1309" s="2" t="s">
        <v>269</v>
      </c>
      <c r="E1309" s="64">
        <v>3</v>
      </c>
      <c r="F1309" s="64"/>
      <c r="G1309" s="64">
        <v>3</v>
      </c>
      <c r="H1309" s="64"/>
      <c r="I1309" s="123">
        <v>4379</v>
      </c>
      <c r="J1309" s="68">
        <v>1056</v>
      </c>
      <c r="K1309" s="50">
        <f t="shared" si="300"/>
        <v>0.24115094770495546</v>
      </c>
      <c r="L1309" s="68">
        <v>5402</v>
      </c>
      <c r="M1309" s="68">
        <v>580</v>
      </c>
      <c r="N1309" s="111">
        <f t="shared" si="304"/>
        <v>4382</v>
      </c>
      <c r="O1309" s="64">
        <f t="shared" si="294"/>
        <v>5405</v>
      </c>
      <c r="P1309" s="65">
        <f t="shared" si="295"/>
        <v>580</v>
      </c>
      <c r="Q1309" s="66">
        <f t="shared" si="303"/>
        <v>0.10730804810360776</v>
      </c>
      <c r="R1309" s="64">
        <v>61</v>
      </c>
      <c r="S1309" s="64">
        <f t="shared" si="301"/>
        <v>4443</v>
      </c>
      <c r="T1309" s="67">
        <f t="shared" si="302"/>
        <v>1.3930121032199132E-2</v>
      </c>
    </row>
    <row r="1310" spans="1:20">
      <c r="A1310" s="3" t="s">
        <v>481</v>
      </c>
      <c r="B1310" s="2" t="s">
        <v>537</v>
      </c>
      <c r="C1310" s="2" t="s">
        <v>272</v>
      </c>
      <c r="D1310" s="2" t="s">
        <v>273</v>
      </c>
      <c r="E1310" s="64">
        <v>1</v>
      </c>
      <c r="F1310" s="64"/>
      <c r="G1310" s="64">
        <v>1</v>
      </c>
      <c r="H1310" s="64"/>
      <c r="I1310" s="123">
        <v>67</v>
      </c>
      <c r="J1310" s="68"/>
      <c r="K1310" s="50">
        <f t="shared" si="300"/>
        <v>0</v>
      </c>
      <c r="L1310" s="68">
        <v>71</v>
      </c>
      <c r="M1310" s="68">
        <v>1</v>
      </c>
      <c r="N1310" s="111">
        <f t="shared" si="304"/>
        <v>68</v>
      </c>
      <c r="O1310" s="64">
        <f t="shared" si="294"/>
        <v>72</v>
      </c>
      <c r="P1310" s="65">
        <f t="shared" si="295"/>
        <v>1</v>
      </c>
      <c r="Q1310" s="66">
        <f t="shared" si="303"/>
        <v>1.3888888888888888E-2</v>
      </c>
      <c r="R1310" s="64"/>
      <c r="S1310" s="64">
        <f t="shared" si="301"/>
        <v>68</v>
      </c>
      <c r="T1310" s="67">
        <f t="shared" si="302"/>
        <v>0</v>
      </c>
    </row>
    <row r="1311" spans="1:20">
      <c r="A1311" s="3" t="s">
        <v>481</v>
      </c>
      <c r="B1311" s="2" t="s">
        <v>537</v>
      </c>
      <c r="C1311" s="2" t="s">
        <v>272</v>
      </c>
      <c r="D1311" s="2" t="s">
        <v>274</v>
      </c>
      <c r="E1311" s="64">
        <v>27</v>
      </c>
      <c r="F1311" s="64"/>
      <c r="G1311" s="64">
        <v>30</v>
      </c>
      <c r="H1311" s="64"/>
      <c r="I1311" s="123">
        <v>414</v>
      </c>
      <c r="J1311" s="68">
        <v>57</v>
      </c>
      <c r="K1311" s="50">
        <f t="shared" si="300"/>
        <v>0.13768115942028986</v>
      </c>
      <c r="L1311" s="68">
        <v>439</v>
      </c>
      <c r="M1311" s="68">
        <v>8</v>
      </c>
      <c r="N1311" s="111">
        <f t="shared" si="304"/>
        <v>441</v>
      </c>
      <c r="O1311" s="64">
        <f t="shared" si="294"/>
        <v>469</v>
      </c>
      <c r="P1311" s="65">
        <f t="shared" si="295"/>
        <v>8</v>
      </c>
      <c r="Q1311" s="66">
        <f t="shared" si="303"/>
        <v>1.7057569296375266E-2</v>
      </c>
      <c r="R1311" s="64"/>
      <c r="S1311" s="64">
        <f t="shared" si="301"/>
        <v>441</v>
      </c>
      <c r="T1311" s="67">
        <f t="shared" si="302"/>
        <v>0</v>
      </c>
    </row>
    <row r="1312" spans="1:20">
      <c r="A1312" s="3" t="s">
        <v>481</v>
      </c>
      <c r="B1312" s="2" t="s">
        <v>537</v>
      </c>
      <c r="C1312" s="2" t="s">
        <v>272</v>
      </c>
      <c r="D1312" s="2" t="s">
        <v>275</v>
      </c>
      <c r="E1312" s="64"/>
      <c r="F1312" s="64"/>
      <c r="G1312" s="64"/>
      <c r="H1312" s="64"/>
      <c r="I1312" s="123">
        <v>39</v>
      </c>
      <c r="J1312" s="68"/>
      <c r="K1312" s="50">
        <f t="shared" si="300"/>
        <v>0</v>
      </c>
      <c r="L1312" s="68">
        <v>44</v>
      </c>
      <c r="M1312" s="68"/>
      <c r="N1312" s="111">
        <f t="shared" si="304"/>
        <v>39</v>
      </c>
      <c r="O1312" s="64">
        <f t="shared" si="294"/>
        <v>44</v>
      </c>
      <c r="P1312" s="65" t="str">
        <f t="shared" si="295"/>
        <v/>
      </c>
      <c r="Q1312" s="66"/>
      <c r="R1312" s="64">
        <v>1</v>
      </c>
      <c r="S1312" s="64">
        <f t="shared" si="301"/>
        <v>40</v>
      </c>
      <c r="T1312" s="67">
        <f t="shared" si="302"/>
        <v>2.564102564102564E-2</v>
      </c>
    </row>
    <row r="1313" spans="1:20">
      <c r="A1313" s="3" t="s">
        <v>481</v>
      </c>
      <c r="B1313" s="2" t="s">
        <v>527</v>
      </c>
      <c r="C1313" s="2" t="s">
        <v>283</v>
      </c>
      <c r="D1313" s="2" t="s">
        <v>284</v>
      </c>
      <c r="E1313" s="64"/>
      <c r="F1313" s="64"/>
      <c r="G1313" s="64"/>
      <c r="H1313" s="64"/>
      <c r="I1313" s="123">
        <v>5362</v>
      </c>
      <c r="J1313" s="68">
        <v>1690</v>
      </c>
      <c r="K1313" s="50">
        <f t="shared" si="300"/>
        <v>0.31518090264826559</v>
      </c>
      <c r="L1313" s="68">
        <v>6135</v>
      </c>
      <c r="M1313" s="68">
        <v>499</v>
      </c>
      <c r="N1313" s="111">
        <f t="shared" si="304"/>
        <v>5362</v>
      </c>
      <c r="O1313" s="64">
        <f t="shared" si="294"/>
        <v>6135</v>
      </c>
      <c r="P1313" s="65">
        <f t="shared" si="295"/>
        <v>499</v>
      </c>
      <c r="Q1313" s="66">
        <f t="shared" si="303"/>
        <v>8.1336593317033412E-2</v>
      </c>
      <c r="R1313" s="64">
        <v>12</v>
      </c>
      <c r="S1313" s="64">
        <f t="shared" si="301"/>
        <v>5374</v>
      </c>
      <c r="T1313" s="67">
        <f t="shared" si="302"/>
        <v>2.237970906378217E-3</v>
      </c>
    </row>
    <row r="1314" spans="1:20">
      <c r="A1314" s="3" t="s">
        <v>481</v>
      </c>
      <c r="B1314" s="2" t="s">
        <v>527</v>
      </c>
      <c r="C1314" s="2" t="s">
        <v>283</v>
      </c>
      <c r="D1314" s="2" t="s">
        <v>285</v>
      </c>
      <c r="E1314" s="64"/>
      <c r="F1314" s="64"/>
      <c r="G1314" s="64"/>
      <c r="H1314" s="64"/>
      <c r="I1314" s="123">
        <v>33408</v>
      </c>
      <c r="J1314" s="68">
        <v>8165</v>
      </c>
      <c r="K1314" s="50">
        <f t="shared" si="300"/>
        <v>0.24440253831417624</v>
      </c>
      <c r="L1314" s="68">
        <v>38732</v>
      </c>
      <c r="M1314" s="68">
        <v>3567</v>
      </c>
      <c r="N1314" s="111">
        <f t="shared" si="304"/>
        <v>33408</v>
      </c>
      <c r="O1314" s="64">
        <f t="shared" si="294"/>
        <v>38732</v>
      </c>
      <c r="P1314" s="65">
        <f t="shared" si="295"/>
        <v>3567</v>
      </c>
      <c r="Q1314" s="66">
        <f t="shared" si="303"/>
        <v>9.2094392233811842E-2</v>
      </c>
      <c r="R1314" s="64">
        <v>11</v>
      </c>
      <c r="S1314" s="64">
        <f t="shared" si="301"/>
        <v>33419</v>
      </c>
      <c r="T1314" s="67">
        <f t="shared" si="302"/>
        <v>3.2926245210727971E-4</v>
      </c>
    </row>
    <row r="1315" spans="1:20">
      <c r="A1315" s="3" t="s">
        <v>481</v>
      </c>
      <c r="B1315" s="2" t="s">
        <v>527</v>
      </c>
      <c r="C1315" s="2" t="s">
        <v>283</v>
      </c>
      <c r="D1315" s="2" t="s">
        <v>287</v>
      </c>
      <c r="E1315" s="64">
        <v>1</v>
      </c>
      <c r="F1315" s="64"/>
      <c r="G1315" s="64">
        <v>1</v>
      </c>
      <c r="H1315" s="64"/>
      <c r="I1315" s="123">
        <v>9706</v>
      </c>
      <c r="J1315" s="68">
        <v>4806</v>
      </c>
      <c r="K1315" s="50">
        <f t="shared" si="300"/>
        <v>0.49515763445291572</v>
      </c>
      <c r="L1315" s="68">
        <v>12826</v>
      </c>
      <c r="M1315" s="68">
        <v>2481</v>
      </c>
      <c r="N1315" s="111">
        <f t="shared" si="304"/>
        <v>9707</v>
      </c>
      <c r="O1315" s="64">
        <f t="shared" si="294"/>
        <v>12827</v>
      </c>
      <c r="P1315" s="65">
        <f t="shared" si="295"/>
        <v>2481</v>
      </c>
      <c r="Q1315" s="66">
        <f t="shared" si="303"/>
        <v>0.19342012941451625</v>
      </c>
      <c r="R1315" s="64"/>
      <c r="S1315" s="64">
        <f t="shared" si="301"/>
        <v>9707</v>
      </c>
      <c r="T1315" s="67">
        <f t="shared" si="302"/>
        <v>0</v>
      </c>
    </row>
    <row r="1316" spans="1:20">
      <c r="A1316" s="3" t="s">
        <v>481</v>
      </c>
      <c r="B1316" s="2" t="s">
        <v>527</v>
      </c>
      <c r="C1316" s="2" t="s">
        <v>283</v>
      </c>
      <c r="D1316" s="2" t="s">
        <v>289</v>
      </c>
      <c r="E1316" s="64">
        <v>1</v>
      </c>
      <c r="F1316" s="64"/>
      <c r="G1316" s="64">
        <v>1</v>
      </c>
      <c r="H1316" s="64"/>
      <c r="I1316" s="123">
        <v>22643</v>
      </c>
      <c r="J1316" s="68">
        <v>13471</v>
      </c>
      <c r="K1316" s="50">
        <f t="shared" si="300"/>
        <v>0.59493000044163757</v>
      </c>
      <c r="L1316" s="68">
        <v>25980</v>
      </c>
      <c r="M1316" s="68">
        <v>1669</v>
      </c>
      <c r="N1316" s="111">
        <f t="shared" si="304"/>
        <v>22644</v>
      </c>
      <c r="O1316" s="64">
        <f t="shared" si="294"/>
        <v>25981</v>
      </c>
      <c r="P1316" s="65">
        <f t="shared" si="295"/>
        <v>1669</v>
      </c>
      <c r="Q1316" s="66">
        <f t="shared" si="303"/>
        <v>6.42392517609022E-2</v>
      </c>
      <c r="R1316" s="64">
        <v>16</v>
      </c>
      <c r="S1316" s="64">
        <f t="shared" si="301"/>
        <v>22660</v>
      </c>
      <c r="T1316" s="67">
        <f t="shared" si="302"/>
        <v>7.0662014750695579E-4</v>
      </c>
    </row>
    <row r="1317" spans="1:20">
      <c r="A1317" s="3" t="s">
        <v>481</v>
      </c>
      <c r="B1317" s="2" t="s">
        <v>527</v>
      </c>
      <c r="C1317" s="2" t="s">
        <v>283</v>
      </c>
      <c r="D1317" s="2" t="s">
        <v>290</v>
      </c>
      <c r="E1317" s="64"/>
      <c r="F1317" s="64"/>
      <c r="G1317" s="64"/>
      <c r="H1317" s="64"/>
      <c r="I1317" s="123">
        <v>38126</v>
      </c>
      <c r="J1317" s="68">
        <v>15860</v>
      </c>
      <c r="K1317" s="50">
        <f t="shared" si="300"/>
        <v>0.41598908881078528</v>
      </c>
      <c r="L1317" s="68">
        <v>41581</v>
      </c>
      <c r="M1317" s="68">
        <v>2312</v>
      </c>
      <c r="N1317" s="111">
        <f t="shared" si="304"/>
        <v>38126</v>
      </c>
      <c r="O1317" s="64">
        <f t="shared" si="294"/>
        <v>41581</v>
      </c>
      <c r="P1317" s="65">
        <f t="shared" si="295"/>
        <v>2312</v>
      </c>
      <c r="Q1317" s="66">
        <f t="shared" si="303"/>
        <v>5.5602318366561654E-2</v>
      </c>
      <c r="R1317" s="64">
        <v>30</v>
      </c>
      <c r="S1317" s="64">
        <f t="shared" si="301"/>
        <v>38156</v>
      </c>
      <c r="T1317" s="67">
        <f t="shared" si="302"/>
        <v>7.8686460682998477E-4</v>
      </c>
    </row>
    <row r="1318" spans="1:20">
      <c r="A1318" s="3" t="s">
        <v>481</v>
      </c>
      <c r="B1318" s="2" t="s">
        <v>527</v>
      </c>
      <c r="C1318" s="2" t="s">
        <v>283</v>
      </c>
      <c r="D1318" s="2" t="s">
        <v>291</v>
      </c>
      <c r="E1318" s="64"/>
      <c r="F1318" s="64"/>
      <c r="G1318" s="64"/>
      <c r="H1318" s="64"/>
      <c r="I1318" s="123">
        <v>9681</v>
      </c>
      <c r="J1318" s="68">
        <v>2199</v>
      </c>
      <c r="K1318" s="50">
        <f t="shared" si="300"/>
        <v>0.22714595599628137</v>
      </c>
      <c r="L1318" s="68">
        <v>11199</v>
      </c>
      <c r="M1318" s="68">
        <v>890</v>
      </c>
      <c r="N1318" s="111">
        <f t="shared" si="304"/>
        <v>9681</v>
      </c>
      <c r="O1318" s="64">
        <f t="shared" si="294"/>
        <v>11199</v>
      </c>
      <c r="P1318" s="65">
        <f t="shared" si="295"/>
        <v>890</v>
      </c>
      <c r="Q1318" s="66">
        <f t="shared" si="303"/>
        <v>7.9471381373336911E-2</v>
      </c>
      <c r="R1318" s="64">
        <v>10</v>
      </c>
      <c r="S1318" s="64">
        <f t="shared" si="301"/>
        <v>9691</v>
      </c>
      <c r="T1318" s="67">
        <f t="shared" si="302"/>
        <v>1.0329511414110112E-3</v>
      </c>
    </row>
    <row r="1319" spans="1:20">
      <c r="A1319" s="3" t="s">
        <v>481</v>
      </c>
      <c r="B1319" s="2" t="s">
        <v>529</v>
      </c>
      <c r="C1319" s="2" t="s">
        <v>292</v>
      </c>
      <c r="D1319" s="2" t="s">
        <v>294</v>
      </c>
      <c r="E1319" s="64"/>
      <c r="F1319" s="64"/>
      <c r="G1319" s="64"/>
      <c r="H1319" s="64"/>
      <c r="I1319" s="123">
        <v>545</v>
      </c>
      <c r="J1319" s="68">
        <v>66</v>
      </c>
      <c r="K1319" s="50">
        <f t="shared" si="300"/>
        <v>0.12110091743119267</v>
      </c>
      <c r="L1319" s="68">
        <v>561</v>
      </c>
      <c r="M1319" s="68">
        <v>7</v>
      </c>
      <c r="N1319" s="111">
        <f t="shared" si="304"/>
        <v>545</v>
      </c>
      <c r="O1319" s="64">
        <f t="shared" si="294"/>
        <v>561</v>
      </c>
      <c r="P1319" s="65">
        <f t="shared" si="295"/>
        <v>7</v>
      </c>
      <c r="Q1319" s="66">
        <f t="shared" si="303"/>
        <v>1.2477718360071301E-2</v>
      </c>
      <c r="R1319" s="64"/>
      <c r="S1319" s="64">
        <f t="shared" si="301"/>
        <v>545</v>
      </c>
      <c r="T1319" s="67">
        <f t="shared" si="302"/>
        <v>0</v>
      </c>
    </row>
    <row r="1320" spans="1:20">
      <c r="A1320" s="3" t="s">
        <v>481</v>
      </c>
      <c r="B1320" s="2" t="s">
        <v>529</v>
      </c>
      <c r="C1320" s="2" t="s">
        <v>297</v>
      </c>
      <c r="D1320" s="2" t="s">
        <v>298</v>
      </c>
      <c r="E1320" s="64">
        <v>1</v>
      </c>
      <c r="F1320" s="64"/>
      <c r="G1320" s="64">
        <v>3</v>
      </c>
      <c r="H1320" s="64">
        <v>1</v>
      </c>
      <c r="I1320" s="123">
        <v>736</v>
      </c>
      <c r="J1320" s="68"/>
      <c r="K1320" s="50">
        <f t="shared" si="300"/>
        <v>0</v>
      </c>
      <c r="L1320" s="68">
        <v>805</v>
      </c>
      <c r="M1320" s="68">
        <v>5</v>
      </c>
      <c r="N1320" s="111">
        <f t="shared" si="304"/>
        <v>737</v>
      </c>
      <c r="O1320" s="64">
        <f t="shared" si="294"/>
        <v>808</v>
      </c>
      <c r="P1320" s="65">
        <f t="shared" si="295"/>
        <v>6</v>
      </c>
      <c r="Q1320" s="66">
        <f t="shared" si="303"/>
        <v>7.4257425742574254E-3</v>
      </c>
      <c r="R1320" s="64"/>
      <c r="S1320" s="64">
        <f t="shared" si="301"/>
        <v>737</v>
      </c>
      <c r="T1320" s="67">
        <f t="shared" si="302"/>
        <v>0</v>
      </c>
    </row>
    <row r="1321" spans="1:20">
      <c r="A1321" s="3" t="s">
        <v>481</v>
      </c>
      <c r="B1321" s="2" t="s">
        <v>528</v>
      </c>
      <c r="C1321" s="2" t="s">
        <v>301</v>
      </c>
      <c r="D1321" s="2" t="s">
        <v>302</v>
      </c>
      <c r="E1321" s="64"/>
      <c r="F1321" s="64"/>
      <c r="G1321" s="64"/>
      <c r="H1321" s="64"/>
      <c r="I1321" s="123">
        <v>30</v>
      </c>
      <c r="J1321" s="68"/>
      <c r="K1321" s="50">
        <f t="shared" si="300"/>
        <v>0</v>
      </c>
      <c r="L1321" s="68">
        <v>41</v>
      </c>
      <c r="M1321" s="68">
        <v>1</v>
      </c>
      <c r="N1321" s="111">
        <f t="shared" si="304"/>
        <v>30</v>
      </c>
      <c r="O1321" s="64">
        <f t="shared" si="294"/>
        <v>41</v>
      </c>
      <c r="P1321" s="65">
        <f t="shared" si="295"/>
        <v>1</v>
      </c>
      <c r="Q1321" s="66">
        <f t="shared" si="303"/>
        <v>2.4390243902439025E-2</v>
      </c>
      <c r="R1321" s="64">
        <v>5</v>
      </c>
      <c r="S1321" s="64">
        <f t="shared" si="301"/>
        <v>35</v>
      </c>
      <c r="T1321" s="67">
        <f t="shared" si="302"/>
        <v>0.16666666666666666</v>
      </c>
    </row>
    <row r="1322" spans="1:20">
      <c r="A1322" s="3" t="s">
        <v>481</v>
      </c>
      <c r="B1322" s="2" t="s">
        <v>532</v>
      </c>
      <c r="C1322" s="2" t="s">
        <v>306</v>
      </c>
      <c r="D1322" s="2" t="s">
        <v>307</v>
      </c>
      <c r="E1322" s="64"/>
      <c r="F1322" s="64"/>
      <c r="G1322" s="64"/>
      <c r="H1322" s="64"/>
      <c r="I1322" s="123">
        <v>140</v>
      </c>
      <c r="J1322" s="68">
        <v>4</v>
      </c>
      <c r="K1322" s="50">
        <f t="shared" si="300"/>
        <v>2.8571428571428571E-2</v>
      </c>
      <c r="L1322" s="68">
        <v>145</v>
      </c>
      <c r="M1322" s="68"/>
      <c r="N1322" s="111">
        <f t="shared" si="304"/>
        <v>140</v>
      </c>
      <c r="O1322" s="64">
        <f t="shared" si="294"/>
        <v>145</v>
      </c>
      <c r="P1322" s="65" t="str">
        <f t="shared" si="295"/>
        <v/>
      </c>
      <c r="Q1322" s="66"/>
      <c r="R1322" s="64"/>
      <c r="S1322" s="64">
        <f t="shared" si="301"/>
        <v>140</v>
      </c>
      <c r="T1322" s="67">
        <f t="shared" si="302"/>
        <v>0</v>
      </c>
    </row>
    <row r="1323" spans="1:20">
      <c r="A1323" s="3" t="s">
        <v>481</v>
      </c>
      <c r="B1323" s="2" t="s">
        <v>537</v>
      </c>
      <c r="C1323" s="2" t="s">
        <v>308</v>
      </c>
      <c r="D1323" s="2" t="s">
        <v>309</v>
      </c>
      <c r="E1323" s="64">
        <v>7</v>
      </c>
      <c r="F1323" s="64"/>
      <c r="G1323" s="64">
        <v>7</v>
      </c>
      <c r="H1323" s="64"/>
      <c r="I1323" s="123">
        <v>33</v>
      </c>
      <c r="J1323" s="68">
        <v>4</v>
      </c>
      <c r="K1323" s="50">
        <f t="shared" si="300"/>
        <v>0.12121212121212122</v>
      </c>
      <c r="L1323" s="68">
        <v>34</v>
      </c>
      <c r="M1323" s="68">
        <v>1</v>
      </c>
      <c r="N1323" s="111">
        <f t="shared" si="304"/>
        <v>40</v>
      </c>
      <c r="O1323" s="64">
        <f t="shared" si="294"/>
        <v>41</v>
      </c>
      <c r="P1323" s="65">
        <f t="shared" si="295"/>
        <v>1</v>
      </c>
      <c r="Q1323" s="66">
        <f t="shared" si="303"/>
        <v>2.4390243902439025E-2</v>
      </c>
      <c r="R1323" s="64"/>
      <c r="S1323" s="64">
        <f t="shared" si="301"/>
        <v>40</v>
      </c>
      <c r="T1323" s="67">
        <f t="shared" si="302"/>
        <v>0</v>
      </c>
    </row>
    <row r="1324" spans="1:20">
      <c r="A1324" s="3" t="s">
        <v>481</v>
      </c>
      <c r="B1324" s="2" t="s">
        <v>529</v>
      </c>
      <c r="C1324" s="2" t="s">
        <v>310</v>
      </c>
      <c r="D1324" s="2" t="s">
        <v>311</v>
      </c>
      <c r="E1324" s="64"/>
      <c r="F1324" s="64"/>
      <c r="G1324" s="64"/>
      <c r="H1324" s="64"/>
      <c r="I1324" s="123">
        <v>137</v>
      </c>
      <c r="J1324" s="68"/>
      <c r="K1324" s="50">
        <f t="shared" si="300"/>
        <v>0</v>
      </c>
      <c r="L1324" s="68">
        <v>163</v>
      </c>
      <c r="M1324" s="68">
        <v>15</v>
      </c>
      <c r="N1324" s="111">
        <f t="shared" si="304"/>
        <v>137</v>
      </c>
      <c r="O1324" s="64">
        <f t="shared" si="294"/>
        <v>163</v>
      </c>
      <c r="P1324" s="65">
        <f t="shared" si="295"/>
        <v>15</v>
      </c>
      <c r="Q1324" s="66">
        <f t="shared" si="303"/>
        <v>9.202453987730061E-2</v>
      </c>
      <c r="R1324" s="64"/>
      <c r="S1324" s="64">
        <f t="shared" si="301"/>
        <v>137</v>
      </c>
      <c r="T1324" s="67">
        <f t="shared" si="302"/>
        <v>0</v>
      </c>
    </row>
    <row r="1325" spans="1:20">
      <c r="A1325" s="3" t="s">
        <v>481</v>
      </c>
      <c r="B1325" s="2" t="s">
        <v>529</v>
      </c>
      <c r="C1325" s="2" t="s">
        <v>312</v>
      </c>
      <c r="D1325" s="2" t="s">
        <v>313</v>
      </c>
      <c r="E1325" s="64"/>
      <c r="F1325" s="64"/>
      <c r="G1325" s="64"/>
      <c r="H1325" s="64"/>
      <c r="I1325" s="123">
        <v>102</v>
      </c>
      <c r="J1325" s="68"/>
      <c r="K1325" s="50">
        <f t="shared" si="300"/>
        <v>0</v>
      </c>
      <c r="L1325" s="68">
        <v>118</v>
      </c>
      <c r="M1325" s="68">
        <v>6</v>
      </c>
      <c r="N1325" s="111">
        <f t="shared" si="304"/>
        <v>102</v>
      </c>
      <c r="O1325" s="64">
        <f t="shared" si="294"/>
        <v>118</v>
      </c>
      <c r="P1325" s="65">
        <f t="shared" si="295"/>
        <v>6</v>
      </c>
      <c r="Q1325" s="66">
        <f t="shared" si="303"/>
        <v>5.0847457627118647E-2</v>
      </c>
      <c r="R1325" s="64">
        <v>45</v>
      </c>
      <c r="S1325" s="64">
        <f t="shared" si="301"/>
        <v>147</v>
      </c>
      <c r="T1325" s="67">
        <f t="shared" si="302"/>
        <v>0.44117647058823528</v>
      </c>
    </row>
    <row r="1326" spans="1:20">
      <c r="A1326" s="3" t="s">
        <v>481</v>
      </c>
      <c r="B1326" s="2" t="s">
        <v>529</v>
      </c>
      <c r="C1326" s="2" t="s">
        <v>312</v>
      </c>
      <c r="D1326" s="2" t="s">
        <v>314</v>
      </c>
      <c r="E1326" s="64">
        <v>146</v>
      </c>
      <c r="F1326" s="64"/>
      <c r="G1326" s="64">
        <v>335</v>
      </c>
      <c r="H1326" s="64">
        <v>151</v>
      </c>
      <c r="I1326" s="123">
        <v>1748</v>
      </c>
      <c r="J1326" s="68">
        <v>68</v>
      </c>
      <c r="K1326" s="50">
        <f t="shared" si="300"/>
        <v>3.8901601830663615E-2</v>
      </c>
      <c r="L1326" s="68">
        <v>3900</v>
      </c>
      <c r="M1326" s="68">
        <v>325</v>
      </c>
      <c r="N1326" s="111">
        <f t="shared" si="304"/>
        <v>1894</v>
      </c>
      <c r="O1326" s="64">
        <f t="shared" si="294"/>
        <v>4235</v>
      </c>
      <c r="P1326" s="65">
        <f t="shared" si="295"/>
        <v>476</v>
      </c>
      <c r="Q1326" s="66">
        <f t="shared" si="303"/>
        <v>0.11239669421487604</v>
      </c>
      <c r="R1326" s="64">
        <v>15</v>
      </c>
      <c r="S1326" s="64">
        <f t="shared" si="301"/>
        <v>1909</v>
      </c>
      <c r="T1326" s="67">
        <f t="shared" si="302"/>
        <v>8.5812356979405036E-3</v>
      </c>
    </row>
    <row r="1327" spans="1:20">
      <c r="A1327" s="3" t="s">
        <v>481</v>
      </c>
      <c r="B1327" s="2" t="s">
        <v>528</v>
      </c>
      <c r="C1327" s="2" t="s">
        <v>315</v>
      </c>
      <c r="D1327" s="2" t="s">
        <v>316</v>
      </c>
      <c r="E1327" s="64"/>
      <c r="F1327" s="64"/>
      <c r="G1327" s="64"/>
      <c r="H1327" s="64"/>
      <c r="I1327" s="123">
        <v>2</v>
      </c>
      <c r="J1327" s="68"/>
      <c r="K1327" s="50">
        <f t="shared" si="300"/>
        <v>0</v>
      </c>
      <c r="L1327" s="68">
        <v>2</v>
      </c>
      <c r="M1327" s="68"/>
      <c r="N1327" s="111">
        <f t="shared" si="304"/>
        <v>2</v>
      </c>
      <c r="O1327" s="64">
        <f t="shared" si="294"/>
        <v>2</v>
      </c>
      <c r="P1327" s="65" t="str">
        <f t="shared" si="295"/>
        <v/>
      </c>
      <c r="Q1327" s="66">
        <v>0</v>
      </c>
      <c r="R1327" s="64"/>
      <c r="S1327" s="64">
        <f t="shared" si="301"/>
        <v>2</v>
      </c>
      <c r="T1327" s="67">
        <f t="shared" si="302"/>
        <v>0</v>
      </c>
    </row>
    <row r="1328" spans="1:20">
      <c r="A1328" s="3" t="s">
        <v>481</v>
      </c>
      <c r="B1328" s="2" t="s">
        <v>533</v>
      </c>
      <c r="C1328" s="2" t="s">
        <v>317</v>
      </c>
      <c r="D1328" s="2" t="s">
        <v>318</v>
      </c>
      <c r="E1328" s="64"/>
      <c r="F1328" s="64"/>
      <c r="G1328" s="64"/>
      <c r="H1328" s="64"/>
      <c r="I1328" s="123">
        <v>2172</v>
      </c>
      <c r="J1328" s="68">
        <v>266</v>
      </c>
      <c r="K1328" s="50">
        <f t="shared" si="300"/>
        <v>0.12246777163904236</v>
      </c>
      <c r="L1328" s="68">
        <v>2243</v>
      </c>
      <c r="M1328" s="68">
        <v>18</v>
      </c>
      <c r="N1328" s="111">
        <f t="shared" si="304"/>
        <v>2172</v>
      </c>
      <c r="O1328" s="64">
        <f t="shared" si="294"/>
        <v>2243</v>
      </c>
      <c r="P1328" s="65">
        <f t="shared" si="295"/>
        <v>18</v>
      </c>
      <c r="Q1328" s="66">
        <f t="shared" si="303"/>
        <v>8.024966562639322E-3</v>
      </c>
      <c r="R1328" s="64">
        <v>28</v>
      </c>
      <c r="S1328" s="64">
        <f t="shared" si="301"/>
        <v>2200</v>
      </c>
      <c r="T1328" s="67">
        <f t="shared" si="302"/>
        <v>1.289134438305709E-2</v>
      </c>
    </row>
    <row r="1329" spans="1:20">
      <c r="A1329" s="3" t="s">
        <v>481</v>
      </c>
      <c r="B1329" s="2" t="s">
        <v>534</v>
      </c>
      <c r="C1329" s="2" t="s">
        <v>319</v>
      </c>
      <c r="D1329" s="2" t="s">
        <v>320</v>
      </c>
      <c r="E1329" s="64">
        <v>8</v>
      </c>
      <c r="F1329" s="64"/>
      <c r="G1329" s="64">
        <v>10</v>
      </c>
      <c r="H1329" s="64">
        <v>2</v>
      </c>
      <c r="I1329" s="123">
        <v>2964</v>
      </c>
      <c r="J1329" s="68">
        <v>184</v>
      </c>
      <c r="K1329" s="50">
        <f t="shared" si="300"/>
        <v>6.2078272604588397E-2</v>
      </c>
      <c r="L1329" s="68">
        <v>5639</v>
      </c>
      <c r="M1329" s="68">
        <v>1672</v>
      </c>
      <c r="N1329" s="111">
        <f t="shared" si="304"/>
        <v>2972</v>
      </c>
      <c r="O1329" s="64">
        <f t="shared" si="294"/>
        <v>5649</v>
      </c>
      <c r="P1329" s="65">
        <f t="shared" si="295"/>
        <v>1674</v>
      </c>
      <c r="Q1329" s="66">
        <f t="shared" si="303"/>
        <v>0.29633563462559748</v>
      </c>
      <c r="R1329" s="64">
        <v>140</v>
      </c>
      <c r="S1329" s="64">
        <f t="shared" si="301"/>
        <v>3112</v>
      </c>
      <c r="T1329" s="67">
        <f t="shared" si="302"/>
        <v>4.7233468286099867E-2</v>
      </c>
    </row>
    <row r="1330" spans="1:20">
      <c r="A1330" s="3" t="s">
        <v>481</v>
      </c>
      <c r="B1330" s="2" t="s">
        <v>537</v>
      </c>
      <c r="C1330" s="2" t="s">
        <v>322</v>
      </c>
      <c r="D1330" s="2" t="s">
        <v>323</v>
      </c>
      <c r="E1330" s="64">
        <v>13</v>
      </c>
      <c r="F1330" s="64"/>
      <c r="G1330" s="64">
        <v>19</v>
      </c>
      <c r="H1330" s="64"/>
      <c r="I1330" s="123">
        <v>708</v>
      </c>
      <c r="J1330" s="68">
        <v>65</v>
      </c>
      <c r="K1330" s="50">
        <f t="shared" si="300"/>
        <v>9.1807909604519775E-2</v>
      </c>
      <c r="L1330" s="68">
        <v>737</v>
      </c>
      <c r="M1330" s="68">
        <v>2</v>
      </c>
      <c r="N1330" s="111">
        <f t="shared" si="304"/>
        <v>721</v>
      </c>
      <c r="O1330" s="64">
        <f t="shared" si="294"/>
        <v>756</v>
      </c>
      <c r="P1330" s="65">
        <f t="shared" si="295"/>
        <v>2</v>
      </c>
      <c r="Q1330" s="66">
        <f t="shared" si="303"/>
        <v>2.6455026455026454E-3</v>
      </c>
      <c r="R1330" s="64"/>
      <c r="S1330" s="64">
        <f t="shared" si="301"/>
        <v>721</v>
      </c>
      <c r="T1330" s="67">
        <f t="shared" si="302"/>
        <v>0</v>
      </c>
    </row>
    <row r="1331" spans="1:20">
      <c r="A1331" s="3" t="s">
        <v>481</v>
      </c>
      <c r="B1331" s="2" t="s">
        <v>530</v>
      </c>
      <c r="C1331" s="2" t="s">
        <v>326</v>
      </c>
      <c r="D1331" s="2" t="s">
        <v>327</v>
      </c>
      <c r="E1331" s="64"/>
      <c r="F1331" s="64"/>
      <c r="G1331" s="64"/>
      <c r="H1331" s="64"/>
      <c r="I1331" s="123">
        <v>13</v>
      </c>
      <c r="J1331" s="68"/>
      <c r="K1331" s="50">
        <f t="shared" si="300"/>
        <v>0</v>
      </c>
      <c r="L1331" s="68">
        <v>20</v>
      </c>
      <c r="M1331" s="68">
        <v>4</v>
      </c>
      <c r="N1331" s="111">
        <f t="shared" si="304"/>
        <v>13</v>
      </c>
      <c r="O1331" s="64">
        <f t="shared" ref="O1331:O1394" si="305">IF(SUM(G1331,L1331)&gt;0,SUM(G1331,L1331),"")</f>
        <v>20</v>
      </c>
      <c r="P1331" s="65">
        <f t="shared" ref="P1331:P1394" si="306">IF(SUM(H1331,M1331)&gt;0,SUM(H1331,M1331),"")</f>
        <v>4</v>
      </c>
      <c r="Q1331" s="66">
        <f t="shared" si="303"/>
        <v>0.2</v>
      </c>
      <c r="R1331" s="64"/>
      <c r="S1331" s="64">
        <f t="shared" si="301"/>
        <v>13</v>
      </c>
      <c r="T1331" s="67">
        <f t="shared" si="302"/>
        <v>0</v>
      </c>
    </row>
    <row r="1332" spans="1:20">
      <c r="A1332" s="3" t="s">
        <v>481</v>
      </c>
      <c r="B1332" s="2" t="s">
        <v>530</v>
      </c>
      <c r="C1332" s="2" t="s">
        <v>328</v>
      </c>
      <c r="D1332" s="2" t="s">
        <v>329</v>
      </c>
      <c r="E1332" s="64">
        <v>2</v>
      </c>
      <c r="F1332" s="64"/>
      <c r="G1332" s="64">
        <v>2</v>
      </c>
      <c r="H1332" s="64"/>
      <c r="I1332" s="123">
        <v>17930</v>
      </c>
      <c r="J1332" s="68">
        <v>1032</v>
      </c>
      <c r="K1332" s="50">
        <f t="shared" si="300"/>
        <v>5.7557166759620748E-2</v>
      </c>
      <c r="L1332" s="68">
        <v>22982</v>
      </c>
      <c r="M1332" s="68">
        <v>3696</v>
      </c>
      <c r="N1332" s="111">
        <f t="shared" si="304"/>
        <v>17932</v>
      </c>
      <c r="O1332" s="64">
        <f t="shared" si="305"/>
        <v>22984</v>
      </c>
      <c r="P1332" s="65">
        <f t="shared" si="306"/>
        <v>3696</v>
      </c>
      <c r="Q1332" s="66">
        <f t="shared" si="303"/>
        <v>0.16080751827358161</v>
      </c>
      <c r="R1332" s="64">
        <v>59</v>
      </c>
      <c r="S1332" s="64">
        <f t="shared" si="301"/>
        <v>17991</v>
      </c>
      <c r="T1332" s="67">
        <f t="shared" si="302"/>
        <v>3.2905744562186281E-3</v>
      </c>
    </row>
    <row r="1333" spans="1:20">
      <c r="A1333" s="3" t="s">
        <v>481</v>
      </c>
      <c r="B1333" s="2" t="s">
        <v>534</v>
      </c>
      <c r="C1333" s="2" t="s">
        <v>330</v>
      </c>
      <c r="D1333" s="2" t="s">
        <v>331</v>
      </c>
      <c r="E1333" s="64"/>
      <c r="F1333" s="64"/>
      <c r="G1333" s="64"/>
      <c r="H1333" s="64"/>
      <c r="I1333" s="123">
        <v>10896</v>
      </c>
      <c r="J1333" s="68">
        <v>371</v>
      </c>
      <c r="K1333" s="50">
        <f t="shared" si="300"/>
        <v>3.4049192364170339E-2</v>
      </c>
      <c r="L1333" s="68">
        <v>11606</v>
      </c>
      <c r="M1333" s="68">
        <v>307</v>
      </c>
      <c r="N1333" s="111">
        <f t="shared" si="304"/>
        <v>10896</v>
      </c>
      <c r="O1333" s="64">
        <f t="shared" si="305"/>
        <v>11606</v>
      </c>
      <c r="P1333" s="65">
        <f t="shared" si="306"/>
        <v>307</v>
      </c>
      <c r="Q1333" s="66">
        <f t="shared" si="303"/>
        <v>2.6451835257625365E-2</v>
      </c>
      <c r="R1333" s="64">
        <v>30</v>
      </c>
      <c r="S1333" s="64">
        <f t="shared" si="301"/>
        <v>10926</v>
      </c>
      <c r="T1333" s="67">
        <f t="shared" si="302"/>
        <v>2.7533039647577094E-3</v>
      </c>
    </row>
    <row r="1334" spans="1:20">
      <c r="A1334" s="3" t="s">
        <v>481</v>
      </c>
      <c r="B1334" s="2" t="s">
        <v>528</v>
      </c>
      <c r="C1334" s="2" t="s">
        <v>332</v>
      </c>
      <c r="D1334" s="2" t="s">
        <v>333</v>
      </c>
      <c r="E1334" s="64"/>
      <c r="F1334" s="64"/>
      <c r="G1334" s="64"/>
      <c r="H1334" s="64"/>
      <c r="I1334" s="123">
        <v>3</v>
      </c>
      <c r="J1334" s="68"/>
      <c r="K1334" s="50">
        <f t="shared" si="300"/>
        <v>0</v>
      </c>
      <c r="L1334" s="68">
        <v>3</v>
      </c>
      <c r="M1334" s="68"/>
      <c r="N1334" s="111">
        <f t="shared" si="304"/>
        <v>3</v>
      </c>
      <c r="O1334" s="64">
        <f t="shared" si="305"/>
        <v>3</v>
      </c>
      <c r="P1334" s="65" t="str">
        <f t="shared" si="306"/>
        <v/>
      </c>
      <c r="Q1334" s="66">
        <v>0</v>
      </c>
      <c r="R1334" s="64"/>
      <c r="S1334" s="64">
        <f t="shared" ref="S1334:S1350" si="307">IF(N1334="",IF(R1334&gt;0,SUM(R1334),""),IF(SUM(R1334)&gt;0,SUM(N1334+R1334),N1334))</f>
        <v>3</v>
      </c>
      <c r="T1334" s="67">
        <f t="shared" ref="T1334:T1350" si="308">IF((I1334)&gt;0,R1334/(I1334),"")</f>
        <v>0</v>
      </c>
    </row>
    <row r="1335" spans="1:20">
      <c r="A1335" s="3" t="s">
        <v>481</v>
      </c>
      <c r="B1335" s="2" t="s">
        <v>528</v>
      </c>
      <c r="C1335" s="2" t="s">
        <v>334</v>
      </c>
      <c r="D1335" s="2" t="s">
        <v>335</v>
      </c>
      <c r="E1335" s="64"/>
      <c r="F1335" s="64"/>
      <c r="G1335" s="64"/>
      <c r="H1335" s="64"/>
      <c r="I1335" s="123">
        <v>7</v>
      </c>
      <c r="J1335" s="68"/>
      <c r="K1335" s="50">
        <f t="shared" si="300"/>
        <v>0</v>
      </c>
      <c r="L1335" s="68">
        <v>7</v>
      </c>
      <c r="M1335" s="68"/>
      <c r="N1335" s="111">
        <f t="shared" si="304"/>
        <v>7</v>
      </c>
      <c r="O1335" s="64">
        <f t="shared" si="305"/>
        <v>7</v>
      </c>
      <c r="P1335" s="65" t="str">
        <f t="shared" si="306"/>
        <v/>
      </c>
      <c r="Q1335" s="66">
        <v>0</v>
      </c>
      <c r="R1335" s="64">
        <v>2</v>
      </c>
      <c r="S1335" s="64">
        <f t="shared" si="307"/>
        <v>9</v>
      </c>
      <c r="T1335" s="67">
        <f t="shared" si="308"/>
        <v>0.2857142857142857</v>
      </c>
    </row>
    <row r="1336" spans="1:20">
      <c r="A1336" s="3" t="s">
        <v>481</v>
      </c>
      <c r="B1336" s="2" t="s">
        <v>528</v>
      </c>
      <c r="C1336" s="2" t="s">
        <v>334</v>
      </c>
      <c r="D1336" s="2" t="s">
        <v>336</v>
      </c>
      <c r="E1336" s="64"/>
      <c r="F1336" s="64"/>
      <c r="G1336" s="64"/>
      <c r="H1336" s="64"/>
      <c r="I1336" s="123">
        <v>1</v>
      </c>
      <c r="J1336" s="68"/>
      <c r="K1336" s="50">
        <f t="shared" si="300"/>
        <v>0</v>
      </c>
      <c r="L1336" s="68">
        <v>2</v>
      </c>
      <c r="M1336" s="68"/>
      <c r="N1336" s="111">
        <f t="shared" si="304"/>
        <v>1</v>
      </c>
      <c r="O1336" s="64">
        <f t="shared" si="305"/>
        <v>2</v>
      </c>
      <c r="P1336" s="65" t="str">
        <f t="shared" si="306"/>
        <v/>
      </c>
      <c r="Q1336" s="66"/>
      <c r="R1336" s="64"/>
      <c r="S1336" s="64">
        <f t="shared" si="307"/>
        <v>1</v>
      </c>
      <c r="T1336" s="67">
        <f t="shared" si="308"/>
        <v>0</v>
      </c>
    </row>
    <row r="1337" spans="1:20">
      <c r="A1337" s="3" t="s">
        <v>481</v>
      </c>
      <c r="B1337" s="2" t="s">
        <v>537</v>
      </c>
      <c r="C1337" s="2" t="s">
        <v>337</v>
      </c>
      <c r="D1337" s="2" t="s">
        <v>338</v>
      </c>
      <c r="E1337" s="64"/>
      <c r="F1337" s="64"/>
      <c r="G1337" s="64"/>
      <c r="H1337" s="64"/>
      <c r="I1337" s="123">
        <v>216</v>
      </c>
      <c r="J1337" s="68">
        <v>15</v>
      </c>
      <c r="K1337" s="50">
        <f t="shared" si="300"/>
        <v>6.9444444444444448E-2</v>
      </c>
      <c r="L1337" s="68">
        <v>219</v>
      </c>
      <c r="M1337" s="68"/>
      <c r="N1337" s="111">
        <f t="shared" si="304"/>
        <v>216</v>
      </c>
      <c r="O1337" s="64">
        <f t="shared" si="305"/>
        <v>219</v>
      </c>
      <c r="P1337" s="65" t="str">
        <f t="shared" si="306"/>
        <v/>
      </c>
      <c r="Q1337" s="66"/>
      <c r="R1337" s="64"/>
      <c r="S1337" s="64">
        <f t="shared" si="307"/>
        <v>216</v>
      </c>
      <c r="T1337" s="67">
        <f t="shared" si="308"/>
        <v>0</v>
      </c>
    </row>
    <row r="1338" spans="1:20">
      <c r="A1338" s="3" t="s">
        <v>481</v>
      </c>
      <c r="B1338" s="2" t="s">
        <v>533</v>
      </c>
      <c r="C1338" s="2" t="s">
        <v>339</v>
      </c>
      <c r="D1338" s="2" t="s">
        <v>340</v>
      </c>
      <c r="E1338" s="64">
        <v>12</v>
      </c>
      <c r="F1338" s="64"/>
      <c r="G1338" s="64">
        <v>12</v>
      </c>
      <c r="H1338" s="64"/>
      <c r="I1338" s="123">
        <v>2196</v>
      </c>
      <c r="J1338" s="68">
        <v>29</v>
      </c>
      <c r="K1338" s="50">
        <f t="shared" si="300"/>
        <v>1.3205828779599272E-2</v>
      </c>
      <c r="L1338" s="68">
        <v>2414</v>
      </c>
      <c r="M1338" s="68">
        <v>64</v>
      </c>
      <c r="N1338" s="111">
        <f t="shared" ref="N1338:N1352" si="309">IF(SUM(E1338,I1338)&gt;0,SUM(E1338,I1338),"")</f>
        <v>2208</v>
      </c>
      <c r="O1338" s="64">
        <f t="shared" si="305"/>
        <v>2426</v>
      </c>
      <c r="P1338" s="65">
        <f t="shared" si="306"/>
        <v>64</v>
      </c>
      <c r="Q1338" s="66">
        <f t="shared" ref="Q1338:Q1351" si="310">IF(O1338&lt;&gt;0,P1338/O1338,"")</f>
        <v>2.6380873866446827E-2</v>
      </c>
      <c r="R1338" s="64">
        <v>201</v>
      </c>
      <c r="S1338" s="64">
        <f t="shared" si="307"/>
        <v>2409</v>
      </c>
      <c r="T1338" s="67">
        <f t="shared" si="308"/>
        <v>9.1530054644808748E-2</v>
      </c>
    </row>
    <row r="1339" spans="1:20">
      <c r="A1339" s="3" t="s">
        <v>481</v>
      </c>
      <c r="B1339" s="2" t="s">
        <v>528</v>
      </c>
      <c r="C1339" s="2" t="s">
        <v>341</v>
      </c>
      <c r="D1339" s="2" t="s">
        <v>342</v>
      </c>
      <c r="E1339" s="64"/>
      <c r="F1339" s="64"/>
      <c r="G1339" s="64">
        <v>3</v>
      </c>
      <c r="H1339" s="64">
        <v>2</v>
      </c>
      <c r="I1339" s="123">
        <v>276</v>
      </c>
      <c r="J1339" s="68">
        <v>37</v>
      </c>
      <c r="K1339" s="50">
        <f t="shared" si="300"/>
        <v>0.13405797101449277</v>
      </c>
      <c r="L1339" s="68">
        <v>456</v>
      </c>
      <c r="M1339" s="68">
        <v>128</v>
      </c>
      <c r="N1339" s="111">
        <f t="shared" si="309"/>
        <v>276</v>
      </c>
      <c r="O1339" s="64">
        <f t="shared" si="305"/>
        <v>459</v>
      </c>
      <c r="P1339" s="65">
        <f t="shared" si="306"/>
        <v>130</v>
      </c>
      <c r="Q1339" s="66">
        <f t="shared" si="310"/>
        <v>0.28322440087145967</v>
      </c>
      <c r="R1339" s="64">
        <v>2</v>
      </c>
      <c r="S1339" s="64">
        <f t="shared" si="307"/>
        <v>278</v>
      </c>
      <c r="T1339" s="67">
        <f t="shared" si="308"/>
        <v>7.246376811594203E-3</v>
      </c>
    </row>
    <row r="1340" spans="1:20">
      <c r="A1340" s="3" t="s">
        <v>481</v>
      </c>
      <c r="B1340" s="20" t="s">
        <v>343</v>
      </c>
      <c r="C1340" s="2" t="s">
        <v>343</v>
      </c>
      <c r="D1340" s="2" t="s">
        <v>345</v>
      </c>
      <c r="E1340" s="64"/>
      <c r="F1340" s="64"/>
      <c r="G1340" s="64"/>
      <c r="H1340" s="64"/>
      <c r="I1340" s="123">
        <v>31536</v>
      </c>
      <c r="J1340" s="68">
        <v>2861</v>
      </c>
      <c r="K1340" s="50">
        <f t="shared" si="300"/>
        <v>9.0721714865550487E-2</v>
      </c>
      <c r="L1340" s="68">
        <v>32394</v>
      </c>
      <c r="M1340" s="68">
        <v>278</v>
      </c>
      <c r="N1340" s="111">
        <f t="shared" si="309"/>
        <v>31536</v>
      </c>
      <c r="O1340" s="64">
        <f t="shared" si="305"/>
        <v>32394</v>
      </c>
      <c r="P1340" s="65">
        <f t="shared" si="306"/>
        <v>278</v>
      </c>
      <c r="Q1340" s="66">
        <f t="shared" si="310"/>
        <v>8.581836142495523E-3</v>
      </c>
      <c r="R1340" s="64">
        <v>57</v>
      </c>
      <c r="S1340" s="64">
        <f t="shared" si="307"/>
        <v>31593</v>
      </c>
      <c r="T1340" s="67">
        <f t="shared" si="308"/>
        <v>1.8074581430745813E-3</v>
      </c>
    </row>
    <row r="1341" spans="1:20">
      <c r="A1341" s="3" t="s">
        <v>481</v>
      </c>
      <c r="B1341" s="20" t="s">
        <v>343</v>
      </c>
      <c r="C1341" s="2" t="s">
        <v>343</v>
      </c>
      <c r="D1341" s="2" t="s">
        <v>348</v>
      </c>
      <c r="E1341" s="64"/>
      <c r="F1341" s="64"/>
      <c r="G1341" s="64">
        <v>8</v>
      </c>
      <c r="H1341" s="64">
        <v>6</v>
      </c>
      <c r="I1341" s="123">
        <v>668279</v>
      </c>
      <c r="J1341" s="68">
        <v>46705</v>
      </c>
      <c r="K1341" s="50">
        <f t="shared" si="300"/>
        <v>6.9888474723880295E-2</v>
      </c>
      <c r="L1341" s="68">
        <v>729066</v>
      </c>
      <c r="M1341" s="68">
        <v>27940</v>
      </c>
      <c r="N1341" s="111">
        <f t="shared" si="309"/>
        <v>668279</v>
      </c>
      <c r="O1341" s="64">
        <f t="shared" si="305"/>
        <v>729074</v>
      </c>
      <c r="P1341" s="65">
        <f t="shared" si="306"/>
        <v>27946</v>
      </c>
      <c r="Q1341" s="66">
        <f t="shared" si="310"/>
        <v>3.8330814156039034E-2</v>
      </c>
      <c r="R1341" s="64">
        <v>1891</v>
      </c>
      <c r="S1341" s="64">
        <f t="shared" si="307"/>
        <v>670170</v>
      </c>
      <c r="T1341" s="67">
        <f t="shared" si="308"/>
        <v>2.8296564758132458E-3</v>
      </c>
    </row>
    <row r="1342" spans="1:20">
      <c r="A1342" s="3" t="s">
        <v>481</v>
      </c>
      <c r="B1342" s="2" t="s">
        <v>533</v>
      </c>
      <c r="C1342" s="2" t="s">
        <v>361</v>
      </c>
      <c r="D1342" s="2" t="s">
        <v>363</v>
      </c>
      <c r="E1342" s="64"/>
      <c r="F1342" s="64"/>
      <c r="G1342" s="64"/>
      <c r="H1342" s="64"/>
      <c r="I1342" s="123">
        <v>11982</v>
      </c>
      <c r="J1342" s="68">
        <v>5475</v>
      </c>
      <c r="K1342" s="50">
        <f t="shared" si="300"/>
        <v>0.45693540310465697</v>
      </c>
      <c r="L1342" s="68">
        <v>13002</v>
      </c>
      <c r="M1342" s="68">
        <v>254</v>
      </c>
      <c r="N1342" s="111">
        <f t="shared" si="309"/>
        <v>11982</v>
      </c>
      <c r="O1342" s="64">
        <f t="shared" si="305"/>
        <v>13002</v>
      </c>
      <c r="P1342" s="65">
        <f t="shared" si="306"/>
        <v>254</v>
      </c>
      <c r="Q1342" s="66">
        <f t="shared" si="310"/>
        <v>1.9535456083679435E-2</v>
      </c>
      <c r="R1342" s="64">
        <v>842</v>
      </c>
      <c r="S1342" s="64">
        <f t="shared" si="307"/>
        <v>12824</v>
      </c>
      <c r="T1342" s="67">
        <f t="shared" si="308"/>
        <v>7.0272074778834917E-2</v>
      </c>
    </row>
    <row r="1343" spans="1:20">
      <c r="A1343" s="3" t="s">
        <v>481</v>
      </c>
      <c r="B1343" s="2" t="s">
        <v>529</v>
      </c>
      <c r="C1343" s="2" t="s">
        <v>364</v>
      </c>
      <c r="D1343" s="2" t="s">
        <v>365</v>
      </c>
      <c r="E1343" s="64">
        <v>38</v>
      </c>
      <c r="F1343" s="64"/>
      <c r="G1343" s="64">
        <v>41</v>
      </c>
      <c r="H1343" s="64">
        <v>3</v>
      </c>
      <c r="I1343" s="123">
        <v>3419</v>
      </c>
      <c r="J1343" s="68">
        <v>101</v>
      </c>
      <c r="K1343" s="50">
        <f t="shared" si="300"/>
        <v>2.9540801403919275E-2</v>
      </c>
      <c r="L1343" s="68">
        <v>5954</v>
      </c>
      <c r="M1343" s="68">
        <v>1987</v>
      </c>
      <c r="N1343" s="111">
        <f t="shared" si="309"/>
        <v>3457</v>
      </c>
      <c r="O1343" s="64">
        <f t="shared" si="305"/>
        <v>5995</v>
      </c>
      <c r="P1343" s="65">
        <f t="shared" si="306"/>
        <v>1990</v>
      </c>
      <c r="Q1343" s="66">
        <f t="shared" si="310"/>
        <v>0.33194328607172646</v>
      </c>
      <c r="R1343" s="64">
        <v>2</v>
      </c>
      <c r="S1343" s="64">
        <f t="shared" si="307"/>
        <v>3459</v>
      </c>
      <c r="T1343" s="67">
        <f t="shared" si="308"/>
        <v>5.8496636443404503E-4</v>
      </c>
    </row>
    <row r="1344" spans="1:20">
      <c r="A1344" s="3" t="s">
        <v>481</v>
      </c>
      <c r="B1344" s="2" t="s">
        <v>526</v>
      </c>
      <c r="C1344" s="2" t="s">
        <v>366</v>
      </c>
      <c r="D1344" s="2" t="s">
        <v>367</v>
      </c>
      <c r="E1344" s="64"/>
      <c r="F1344" s="64"/>
      <c r="G1344" s="64"/>
      <c r="H1344" s="64"/>
      <c r="I1344" s="123">
        <v>319</v>
      </c>
      <c r="J1344" s="68">
        <v>8</v>
      </c>
      <c r="K1344" s="50">
        <f t="shared" si="300"/>
        <v>2.5078369905956112E-2</v>
      </c>
      <c r="L1344" s="68">
        <v>333</v>
      </c>
      <c r="M1344" s="68">
        <v>6</v>
      </c>
      <c r="N1344" s="111">
        <f t="shared" si="309"/>
        <v>319</v>
      </c>
      <c r="O1344" s="64">
        <f t="shared" si="305"/>
        <v>333</v>
      </c>
      <c r="P1344" s="65">
        <f t="shared" si="306"/>
        <v>6</v>
      </c>
      <c r="Q1344" s="66">
        <f t="shared" si="310"/>
        <v>1.8018018018018018E-2</v>
      </c>
      <c r="R1344" s="64">
        <v>19</v>
      </c>
      <c r="S1344" s="64">
        <f t="shared" si="307"/>
        <v>338</v>
      </c>
      <c r="T1344" s="67">
        <f t="shared" si="308"/>
        <v>5.9561128526645767E-2</v>
      </c>
    </row>
    <row r="1345" spans="1:20">
      <c r="A1345" s="3" t="s">
        <v>481</v>
      </c>
      <c r="B1345" s="2" t="s">
        <v>534</v>
      </c>
      <c r="C1345" s="2" t="s">
        <v>371</v>
      </c>
      <c r="D1345" s="2" t="s">
        <v>371</v>
      </c>
      <c r="E1345" s="64"/>
      <c r="F1345" s="64"/>
      <c r="G1345" s="64"/>
      <c r="H1345" s="64"/>
      <c r="I1345" s="123">
        <v>1400</v>
      </c>
      <c r="J1345" s="68">
        <v>1</v>
      </c>
      <c r="K1345" s="50">
        <f t="shared" si="300"/>
        <v>7.1428571428571429E-4</v>
      </c>
      <c r="L1345" s="68">
        <v>1462</v>
      </c>
      <c r="M1345" s="68">
        <v>12</v>
      </c>
      <c r="N1345" s="111">
        <f t="shared" si="309"/>
        <v>1400</v>
      </c>
      <c r="O1345" s="64">
        <f t="shared" si="305"/>
        <v>1462</v>
      </c>
      <c r="P1345" s="65">
        <f t="shared" si="306"/>
        <v>12</v>
      </c>
      <c r="Q1345" s="66">
        <f t="shared" si="310"/>
        <v>8.2079343365253077E-3</v>
      </c>
      <c r="R1345" s="64">
        <v>8</v>
      </c>
      <c r="S1345" s="64">
        <f t="shared" si="307"/>
        <v>1408</v>
      </c>
      <c r="T1345" s="67">
        <f t="shared" si="308"/>
        <v>5.7142857142857143E-3</v>
      </c>
    </row>
    <row r="1346" spans="1:20">
      <c r="A1346" s="3" t="s">
        <v>481</v>
      </c>
      <c r="B1346" s="2" t="s">
        <v>529</v>
      </c>
      <c r="C1346" s="2" t="s">
        <v>376</v>
      </c>
      <c r="D1346" s="2" t="s">
        <v>377</v>
      </c>
      <c r="E1346" s="64">
        <v>11</v>
      </c>
      <c r="F1346" s="64"/>
      <c r="G1346" s="64">
        <v>11</v>
      </c>
      <c r="H1346" s="64"/>
      <c r="I1346" s="123">
        <v>6136</v>
      </c>
      <c r="J1346" s="68">
        <v>649</v>
      </c>
      <c r="K1346" s="50">
        <f t="shared" si="300"/>
        <v>0.10576923076923077</v>
      </c>
      <c r="L1346" s="68">
        <v>6260</v>
      </c>
      <c r="M1346" s="68">
        <v>32</v>
      </c>
      <c r="N1346" s="111">
        <f t="shared" si="309"/>
        <v>6147</v>
      </c>
      <c r="O1346" s="64">
        <f t="shared" si="305"/>
        <v>6271</v>
      </c>
      <c r="P1346" s="65">
        <f t="shared" si="306"/>
        <v>32</v>
      </c>
      <c r="Q1346" s="66">
        <f t="shared" si="310"/>
        <v>5.1028544091851376E-3</v>
      </c>
      <c r="R1346" s="64">
        <v>16</v>
      </c>
      <c r="S1346" s="64">
        <f t="shared" si="307"/>
        <v>6163</v>
      </c>
      <c r="T1346" s="67">
        <f t="shared" si="308"/>
        <v>2.6075619295958278E-3</v>
      </c>
    </row>
    <row r="1347" spans="1:20">
      <c r="A1347" s="3" t="s">
        <v>481</v>
      </c>
      <c r="B1347" s="2" t="s">
        <v>529</v>
      </c>
      <c r="C1347" s="2" t="s">
        <v>376</v>
      </c>
      <c r="D1347" s="2" t="s">
        <v>379</v>
      </c>
      <c r="E1347" s="64">
        <v>15</v>
      </c>
      <c r="F1347" s="64"/>
      <c r="G1347" s="64">
        <v>16</v>
      </c>
      <c r="H1347" s="64"/>
      <c r="I1347" s="123">
        <v>10210</v>
      </c>
      <c r="J1347" s="68">
        <v>645</v>
      </c>
      <c r="K1347" s="50">
        <f t="shared" si="300"/>
        <v>6.3173359451518113E-2</v>
      </c>
      <c r="L1347" s="68">
        <v>10725</v>
      </c>
      <c r="M1347" s="68">
        <v>86</v>
      </c>
      <c r="N1347" s="111">
        <f t="shared" si="309"/>
        <v>10225</v>
      </c>
      <c r="O1347" s="64">
        <f t="shared" si="305"/>
        <v>10741</v>
      </c>
      <c r="P1347" s="65">
        <f t="shared" si="306"/>
        <v>86</v>
      </c>
      <c r="Q1347" s="66">
        <f t="shared" si="310"/>
        <v>8.0067032864723948E-3</v>
      </c>
      <c r="R1347" s="64">
        <v>48</v>
      </c>
      <c r="S1347" s="64">
        <f t="shared" si="307"/>
        <v>10273</v>
      </c>
      <c r="T1347" s="67">
        <f t="shared" si="308"/>
        <v>4.7012732615083251E-3</v>
      </c>
    </row>
    <row r="1348" spans="1:20">
      <c r="A1348" s="3" t="s">
        <v>481</v>
      </c>
      <c r="B1348" s="2" t="s">
        <v>529</v>
      </c>
      <c r="C1348" s="2" t="s">
        <v>386</v>
      </c>
      <c r="D1348" s="2" t="s">
        <v>387</v>
      </c>
      <c r="E1348" s="64"/>
      <c r="F1348" s="64"/>
      <c r="G1348" s="64"/>
      <c r="H1348" s="64"/>
      <c r="I1348" s="123">
        <v>421</v>
      </c>
      <c r="J1348" s="68">
        <v>1</v>
      </c>
      <c r="K1348" s="50">
        <f t="shared" si="300"/>
        <v>2.3752969121140144E-3</v>
      </c>
      <c r="L1348" s="68">
        <v>566</v>
      </c>
      <c r="M1348" s="68">
        <v>68</v>
      </c>
      <c r="N1348" s="111">
        <f t="shared" si="309"/>
        <v>421</v>
      </c>
      <c r="O1348" s="64">
        <f t="shared" si="305"/>
        <v>566</v>
      </c>
      <c r="P1348" s="65">
        <f t="shared" si="306"/>
        <v>68</v>
      </c>
      <c r="Q1348" s="66">
        <f t="shared" si="310"/>
        <v>0.12014134275618374</v>
      </c>
      <c r="R1348" s="64">
        <v>39</v>
      </c>
      <c r="S1348" s="64">
        <f t="shared" si="307"/>
        <v>460</v>
      </c>
      <c r="T1348" s="67">
        <f t="shared" si="308"/>
        <v>9.2636579572446559E-2</v>
      </c>
    </row>
    <row r="1349" spans="1:20">
      <c r="A1349" s="3" t="s">
        <v>481</v>
      </c>
      <c r="B1349" s="2" t="s">
        <v>528</v>
      </c>
      <c r="C1349" s="2" t="s">
        <v>390</v>
      </c>
      <c r="D1349" s="2" t="s">
        <v>391</v>
      </c>
      <c r="E1349" s="64"/>
      <c r="F1349" s="64"/>
      <c r="G1349" s="64"/>
      <c r="H1349" s="64"/>
      <c r="I1349" s="123">
        <v>3</v>
      </c>
      <c r="J1349" s="68"/>
      <c r="K1349" s="50">
        <f t="shared" si="300"/>
        <v>0</v>
      </c>
      <c r="L1349" s="68">
        <v>4</v>
      </c>
      <c r="M1349" s="68"/>
      <c r="N1349" s="111">
        <f t="shared" si="309"/>
        <v>3</v>
      </c>
      <c r="O1349" s="64">
        <f t="shared" si="305"/>
        <v>4</v>
      </c>
      <c r="P1349" s="65" t="str">
        <f t="shared" si="306"/>
        <v/>
      </c>
      <c r="Q1349" s="66"/>
      <c r="R1349" s="64"/>
      <c r="S1349" s="64">
        <f t="shared" si="307"/>
        <v>3</v>
      </c>
      <c r="T1349" s="67">
        <f t="shared" si="308"/>
        <v>0</v>
      </c>
    </row>
    <row r="1350" spans="1:20">
      <c r="A1350" s="3" t="s">
        <v>481</v>
      </c>
      <c r="B1350" s="2" t="s">
        <v>528</v>
      </c>
      <c r="C1350" s="2" t="s">
        <v>392</v>
      </c>
      <c r="D1350" s="2" t="s">
        <v>393</v>
      </c>
      <c r="E1350" s="64"/>
      <c r="F1350" s="64"/>
      <c r="G1350" s="64"/>
      <c r="H1350" s="64"/>
      <c r="I1350" s="123">
        <v>4</v>
      </c>
      <c r="J1350" s="68"/>
      <c r="K1350" s="50">
        <f t="shared" si="300"/>
        <v>0</v>
      </c>
      <c r="L1350" s="68">
        <v>5</v>
      </c>
      <c r="M1350" s="68"/>
      <c r="N1350" s="111">
        <f t="shared" si="309"/>
        <v>4</v>
      </c>
      <c r="O1350" s="64">
        <f t="shared" si="305"/>
        <v>5</v>
      </c>
      <c r="P1350" s="65" t="str">
        <f t="shared" si="306"/>
        <v/>
      </c>
      <c r="Q1350" s="66"/>
      <c r="R1350" s="64"/>
      <c r="S1350" s="64">
        <f t="shared" si="307"/>
        <v>4</v>
      </c>
      <c r="T1350" s="67">
        <f t="shared" si="308"/>
        <v>0</v>
      </c>
    </row>
    <row r="1351" spans="1:20">
      <c r="A1351" s="3" t="s">
        <v>481</v>
      </c>
      <c r="B1351" s="2" t="s">
        <v>528</v>
      </c>
      <c r="C1351" s="2" t="s">
        <v>392</v>
      </c>
      <c r="D1351" s="2" t="s">
        <v>394</v>
      </c>
      <c r="E1351" s="64"/>
      <c r="F1351" s="64"/>
      <c r="G1351" s="64"/>
      <c r="H1351" s="64"/>
      <c r="I1351" s="123">
        <v>3</v>
      </c>
      <c r="J1351" s="68"/>
      <c r="K1351" s="50">
        <f t="shared" si="300"/>
        <v>0</v>
      </c>
      <c r="L1351" s="68">
        <v>5</v>
      </c>
      <c r="M1351" s="68">
        <v>1</v>
      </c>
      <c r="N1351" s="111">
        <f t="shared" si="309"/>
        <v>3</v>
      </c>
      <c r="O1351" s="64">
        <f t="shared" si="305"/>
        <v>5</v>
      </c>
      <c r="P1351" s="65">
        <f t="shared" si="306"/>
        <v>1</v>
      </c>
      <c r="Q1351" s="66">
        <f t="shared" si="310"/>
        <v>0.2</v>
      </c>
      <c r="R1351" s="64"/>
      <c r="S1351" s="64">
        <f t="shared" ref="S1351:S1375" si="311">IF(N1351="",IF(R1351&gt;0,SUM(R1351),""),IF(SUM(R1351)&gt;0,SUM(N1351+R1351),N1351))</f>
        <v>3</v>
      </c>
      <c r="T1351" s="67">
        <f t="shared" ref="T1351:T1375" si="312">IF((I1351)&gt;0,R1351/(I1351),"")</f>
        <v>0</v>
      </c>
    </row>
    <row r="1352" spans="1:20">
      <c r="A1352" s="3" t="s">
        <v>481</v>
      </c>
      <c r="B1352" s="2" t="s">
        <v>528</v>
      </c>
      <c r="C1352" s="2" t="s">
        <v>392</v>
      </c>
      <c r="D1352" s="2" t="s">
        <v>395</v>
      </c>
      <c r="E1352" s="64"/>
      <c r="F1352" s="64"/>
      <c r="G1352" s="64"/>
      <c r="H1352" s="64"/>
      <c r="I1352" s="123">
        <v>214</v>
      </c>
      <c r="J1352" s="68"/>
      <c r="K1352" s="50">
        <f t="shared" si="300"/>
        <v>0</v>
      </c>
      <c r="L1352" s="68">
        <v>215</v>
      </c>
      <c r="M1352" s="68"/>
      <c r="N1352" s="111">
        <f t="shared" si="309"/>
        <v>214</v>
      </c>
      <c r="O1352" s="64">
        <f t="shared" si="305"/>
        <v>215</v>
      </c>
      <c r="P1352" s="65" t="str">
        <f t="shared" si="306"/>
        <v/>
      </c>
      <c r="Q1352" s="66"/>
      <c r="R1352" s="64">
        <v>214</v>
      </c>
      <c r="S1352" s="64">
        <f t="shared" si="311"/>
        <v>428</v>
      </c>
      <c r="T1352" s="67">
        <f t="shared" si="312"/>
        <v>1</v>
      </c>
    </row>
    <row r="1353" spans="1:20">
      <c r="A1353" s="3" t="s">
        <v>481</v>
      </c>
      <c r="B1353" s="2" t="s">
        <v>527</v>
      </c>
      <c r="C1353" s="2" t="s">
        <v>396</v>
      </c>
      <c r="D1353" s="2" t="s">
        <v>398</v>
      </c>
      <c r="E1353" s="64">
        <v>2</v>
      </c>
      <c r="F1353" s="64"/>
      <c r="G1353" s="64">
        <v>2</v>
      </c>
      <c r="H1353" s="64"/>
      <c r="I1353" s="123">
        <v>3105</v>
      </c>
      <c r="J1353" s="68">
        <v>164</v>
      </c>
      <c r="K1353" s="50">
        <f t="shared" si="300"/>
        <v>5.281803542673108E-2</v>
      </c>
      <c r="L1353" s="68">
        <v>4097</v>
      </c>
      <c r="M1353" s="68">
        <v>632</v>
      </c>
      <c r="N1353" s="111">
        <f t="shared" ref="N1353:N1377" si="313">IF(SUM(E1353,I1353)&gt;0,SUM(E1353,I1353),"")</f>
        <v>3107</v>
      </c>
      <c r="O1353" s="64">
        <f t="shared" si="305"/>
        <v>4099</v>
      </c>
      <c r="P1353" s="65">
        <f t="shared" si="306"/>
        <v>632</v>
      </c>
      <c r="Q1353" s="66">
        <f t="shared" ref="Q1353:Q1376" si="314">IF(O1353&lt;&gt;0,P1353/O1353,"")</f>
        <v>0.15418394730422055</v>
      </c>
      <c r="R1353" s="64">
        <v>267</v>
      </c>
      <c r="S1353" s="64">
        <f t="shared" si="311"/>
        <v>3374</v>
      </c>
      <c r="T1353" s="67">
        <f t="shared" si="312"/>
        <v>8.5990338164251209E-2</v>
      </c>
    </row>
    <row r="1354" spans="1:20">
      <c r="A1354" s="3" t="s">
        <v>481</v>
      </c>
      <c r="B1354" s="2" t="s">
        <v>534</v>
      </c>
      <c r="C1354" s="2" t="s">
        <v>399</v>
      </c>
      <c r="D1354" s="2" t="s">
        <v>400</v>
      </c>
      <c r="E1354" s="64"/>
      <c r="F1354" s="64"/>
      <c r="G1354" s="64"/>
      <c r="H1354" s="64"/>
      <c r="I1354" s="123">
        <v>63</v>
      </c>
      <c r="J1354" s="68">
        <v>3</v>
      </c>
      <c r="K1354" s="50">
        <f t="shared" si="300"/>
        <v>4.7619047619047616E-2</v>
      </c>
      <c r="L1354" s="68">
        <v>65</v>
      </c>
      <c r="M1354" s="68">
        <v>1</v>
      </c>
      <c r="N1354" s="111">
        <f t="shared" si="313"/>
        <v>63</v>
      </c>
      <c r="O1354" s="64">
        <f t="shared" si="305"/>
        <v>65</v>
      </c>
      <c r="P1354" s="65">
        <f t="shared" si="306"/>
        <v>1</v>
      </c>
      <c r="Q1354" s="66">
        <f t="shared" si="314"/>
        <v>1.5384615384615385E-2</v>
      </c>
      <c r="R1354" s="64"/>
      <c r="S1354" s="64">
        <f t="shared" si="311"/>
        <v>63</v>
      </c>
      <c r="T1354" s="67">
        <f t="shared" si="312"/>
        <v>0</v>
      </c>
    </row>
    <row r="1355" spans="1:20">
      <c r="A1355" s="3" t="s">
        <v>481</v>
      </c>
      <c r="B1355" s="2" t="s">
        <v>529</v>
      </c>
      <c r="C1355" s="2" t="s">
        <v>403</v>
      </c>
      <c r="D1355" s="2" t="s">
        <v>404</v>
      </c>
      <c r="E1355" s="64">
        <v>1</v>
      </c>
      <c r="F1355" s="64"/>
      <c r="G1355" s="64">
        <v>1</v>
      </c>
      <c r="H1355" s="64"/>
      <c r="I1355" s="123">
        <v>563</v>
      </c>
      <c r="J1355" s="68">
        <v>7</v>
      </c>
      <c r="K1355" s="50">
        <f t="shared" si="300"/>
        <v>1.2433392539964476E-2</v>
      </c>
      <c r="L1355" s="68">
        <v>700</v>
      </c>
      <c r="M1355" s="68">
        <v>81</v>
      </c>
      <c r="N1355" s="111">
        <f t="shared" si="313"/>
        <v>564</v>
      </c>
      <c r="O1355" s="64">
        <f t="shared" si="305"/>
        <v>701</v>
      </c>
      <c r="P1355" s="65">
        <f t="shared" si="306"/>
        <v>81</v>
      </c>
      <c r="Q1355" s="66">
        <f t="shared" si="314"/>
        <v>0.11554921540656206</v>
      </c>
      <c r="R1355" s="64">
        <v>2</v>
      </c>
      <c r="S1355" s="64">
        <f t="shared" si="311"/>
        <v>566</v>
      </c>
      <c r="T1355" s="67">
        <f t="shared" si="312"/>
        <v>3.552397868561279E-3</v>
      </c>
    </row>
    <row r="1356" spans="1:20">
      <c r="A1356" s="3" t="s">
        <v>481</v>
      </c>
      <c r="B1356" s="2" t="s">
        <v>534</v>
      </c>
      <c r="C1356" s="2" t="s">
        <v>405</v>
      </c>
      <c r="D1356" s="2" t="s">
        <v>406</v>
      </c>
      <c r="E1356" s="64"/>
      <c r="F1356" s="64"/>
      <c r="G1356" s="64"/>
      <c r="H1356" s="64"/>
      <c r="I1356" s="123">
        <v>9325</v>
      </c>
      <c r="J1356" s="68">
        <v>141</v>
      </c>
      <c r="K1356" s="50">
        <f t="shared" ref="K1356:K1419" si="315">J1356/I1356</f>
        <v>1.5120643431635388E-2</v>
      </c>
      <c r="L1356" s="68">
        <v>9611</v>
      </c>
      <c r="M1356" s="68">
        <v>144</v>
      </c>
      <c r="N1356" s="111">
        <f t="shared" si="313"/>
        <v>9325</v>
      </c>
      <c r="O1356" s="64">
        <f t="shared" si="305"/>
        <v>9611</v>
      </c>
      <c r="P1356" s="65">
        <f t="shared" si="306"/>
        <v>144</v>
      </c>
      <c r="Q1356" s="66">
        <f t="shared" si="314"/>
        <v>1.498283217147019E-2</v>
      </c>
      <c r="R1356" s="64">
        <v>1</v>
      </c>
      <c r="S1356" s="64">
        <f t="shared" si="311"/>
        <v>9326</v>
      </c>
      <c r="T1356" s="67">
        <f t="shared" si="312"/>
        <v>1.0723860589812332E-4</v>
      </c>
    </row>
    <row r="1357" spans="1:20">
      <c r="A1357" s="3" t="s">
        <v>481</v>
      </c>
      <c r="B1357" s="2" t="s">
        <v>537</v>
      </c>
      <c r="C1357" s="2" t="s">
        <v>411</v>
      </c>
      <c r="D1357" s="2" t="s">
        <v>412</v>
      </c>
      <c r="E1357" s="64">
        <v>1</v>
      </c>
      <c r="F1357" s="64"/>
      <c r="G1357" s="64">
        <v>1</v>
      </c>
      <c r="H1357" s="64"/>
      <c r="I1357" s="123">
        <v>1093</v>
      </c>
      <c r="J1357" s="68">
        <v>6</v>
      </c>
      <c r="K1357" s="50">
        <f t="shared" si="315"/>
        <v>5.4894784995425435E-3</v>
      </c>
      <c r="L1357" s="68">
        <v>1103</v>
      </c>
      <c r="M1357" s="68">
        <v>3</v>
      </c>
      <c r="N1357" s="111">
        <f t="shared" si="313"/>
        <v>1094</v>
      </c>
      <c r="O1357" s="64">
        <f t="shared" si="305"/>
        <v>1104</v>
      </c>
      <c r="P1357" s="65">
        <f t="shared" si="306"/>
        <v>3</v>
      </c>
      <c r="Q1357" s="66">
        <f t="shared" si="314"/>
        <v>2.717391304347826E-3</v>
      </c>
      <c r="R1357" s="64"/>
      <c r="S1357" s="64">
        <f t="shared" si="311"/>
        <v>1094</v>
      </c>
      <c r="T1357" s="67">
        <f t="shared" si="312"/>
        <v>0</v>
      </c>
    </row>
    <row r="1358" spans="1:20">
      <c r="A1358" s="3" t="s">
        <v>481</v>
      </c>
      <c r="B1358" s="2" t="s">
        <v>527</v>
      </c>
      <c r="C1358" s="2" t="s">
        <v>413</v>
      </c>
      <c r="D1358" s="2" t="s">
        <v>414</v>
      </c>
      <c r="E1358" s="64"/>
      <c r="F1358" s="64"/>
      <c r="G1358" s="64"/>
      <c r="H1358" s="64"/>
      <c r="I1358" s="123">
        <v>4828</v>
      </c>
      <c r="J1358" s="68">
        <v>575</v>
      </c>
      <c r="K1358" s="50">
        <f t="shared" si="315"/>
        <v>0.11909693454846727</v>
      </c>
      <c r="L1358" s="68">
        <v>5373</v>
      </c>
      <c r="M1358" s="68">
        <v>335</v>
      </c>
      <c r="N1358" s="111">
        <f t="shared" si="313"/>
        <v>4828</v>
      </c>
      <c r="O1358" s="64">
        <f t="shared" si="305"/>
        <v>5373</v>
      </c>
      <c r="P1358" s="65">
        <f t="shared" si="306"/>
        <v>335</v>
      </c>
      <c r="Q1358" s="66">
        <f t="shared" si="314"/>
        <v>6.2348780941745764E-2</v>
      </c>
      <c r="R1358" s="64">
        <v>121</v>
      </c>
      <c r="S1358" s="64">
        <f t="shared" si="311"/>
        <v>4949</v>
      </c>
      <c r="T1358" s="67">
        <f t="shared" si="312"/>
        <v>2.5062137531068767E-2</v>
      </c>
    </row>
    <row r="1359" spans="1:20">
      <c r="A1359" s="3" t="s">
        <v>481</v>
      </c>
      <c r="B1359" s="2" t="s">
        <v>526</v>
      </c>
      <c r="C1359" s="2" t="s">
        <v>415</v>
      </c>
      <c r="D1359" s="2" t="s">
        <v>416</v>
      </c>
      <c r="E1359" s="64"/>
      <c r="F1359" s="64"/>
      <c r="G1359" s="64">
        <v>1</v>
      </c>
      <c r="H1359" s="64">
        <v>1</v>
      </c>
      <c r="I1359" s="123">
        <v>6058</v>
      </c>
      <c r="J1359" s="68">
        <v>148</v>
      </c>
      <c r="K1359" s="50">
        <f t="shared" si="315"/>
        <v>2.4430505117200397E-2</v>
      </c>
      <c r="L1359" s="68">
        <v>6451</v>
      </c>
      <c r="M1359" s="68">
        <v>315</v>
      </c>
      <c r="N1359" s="111">
        <f t="shared" si="313"/>
        <v>6058</v>
      </c>
      <c r="O1359" s="64">
        <f t="shared" si="305"/>
        <v>6452</v>
      </c>
      <c r="P1359" s="65">
        <f t="shared" si="306"/>
        <v>316</v>
      </c>
      <c r="Q1359" s="66">
        <f t="shared" si="314"/>
        <v>4.8977061376317424E-2</v>
      </c>
      <c r="R1359" s="64">
        <v>2</v>
      </c>
      <c r="S1359" s="64">
        <f t="shared" si="311"/>
        <v>6060</v>
      </c>
      <c r="T1359" s="67">
        <f t="shared" si="312"/>
        <v>3.3014196104324861E-4</v>
      </c>
    </row>
    <row r="1360" spans="1:20">
      <c r="A1360" s="3" t="s">
        <v>481</v>
      </c>
      <c r="B1360" s="2" t="s">
        <v>526</v>
      </c>
      <c r="C1360" s="2" t="s">
        <v>415</v>
      </c>
      <c r="D1360" s="2" t="s">
        <v>418</v>
      </c>
      <c r="E1360" s="64">
        <v>1</v>
      </c>
      <c r="F1360" s="64"/>
      <c r="G1360" s="64">
        <v>1</v>
      </c>
      <c r="H1360" s="64"/>
      <c r="I1360" s="123">
        <v>25770</v>
      </c>
      <c r="J1360" s="68">
        <v>1713</v>
      </c>
      <c r="K1360" s="50">
        <f t="shared" si="315"/>
        <v>6.6472642607683347E-2</v>
      </c>
      <c r="L1360" s="68">
        <v>26147</v>
      </c>
      <c r="M1360" s="68">
        <v>154</v>
      </c>
      <c r="N1360" s="111">
        <f t="shared" si="313"/>
        <v>25771</v>
      </c>
      <c r="O1360" s="64">
        <f t="shared" si="305"/>
        <v>26148</v>
      </c>
      <c r="P1360" s="65">
        <f t="shared" si="306"/>
        <v>154</v>
      </c>
      <c r="Q1360" s="66">
        <f t="shared" si="314"/>
        <v>5.889551782163072E-3</v>
      </c>
      <c r="R1360" s="64">
        <v>2</v>
      </c>
      <c r="S1360" s="64">
        <f t="shared" si="311"/>
        <v>25773</v>
      </c>
      <c r="T1360" s="67">
        <f t="shared" si="312"/>
        <v>7.7609623593325572E-5</v>
      </c>
    </row>
    <row r="1361" spans="1:20">
      <c r="A1361" s="3" t="s">
        <v>481</v>
      </c>
      <c r="B1361" s="2" t="s">
        <v>531</v>
      </c>
      <c r="C1361" s="2" t="s">
        <v>424</v>
      </c>
      <c r="D1361" s="2" t="s">
        <v>427</v>
      </c>
      <c r="E1361" s="64"/>
      <c r="F1361" s="64"/>
      <c r="G1361" s="64"/>
      <c r="H1361" s="64"/>
      <c r="I1361" s="123">
        <v>53049</v>
      </c>
      <c r="J1361" s="68">
        <v>2681</v>
      </c>
      <c r="K1361" s="50">
        <f t="shared" si="315"/>
        <v>5.0538181681087299E-2</v>
      </c>
      <c r="L1361" s="68">
        <v>56561</v>
      </c>
      <c r="M1361" s="68">
        <v>2854</v>
      </c>
      <c r="N1361" s="111">
        <f t="shared" si="313"/>
        <v>53049</v>
      </c>
      <c r="O1361" s="64">
        <f t="shared" si="305"/>
        <v>56561</v>
      </c>
      <c r="P1361" s="65">
        <f t="shared" si="306"/>
        <v>2854</v>
      </c>
      <c r="Q1361" s="66">
        <f t="shared" si="314"/>
        <v>5.0458796697370981E-2</v>
      </c>
      <c r="R1361" s="64">
        <v>18</v>
      </c>
      <c r="S1361" s="64">
        <f t="shared" si="311"/>
        <v>53067</v>
      </c>
      <c r="T1361" s="67">
        <f t="shared" si="312"/>
        <v>3.3930894079058983E-4</v>
      </c>
    </row>
    <row r="1362" spans="1:20">
      <c r="A1362" s="3" t="s">
        <v>481</v>
      </c>
      <c r="B1362" s="2" t="s">
        <v>533</v>
      </c>
      <c r="C1362" s="2" t="s">
        <v>433</v>
      </c>
      <c r="D1362" s="2" t="s">
        <v>434</v>
      </c>
      <c r="E1362" s="64"/>
      <c r="F1362" s="64"/>
      <c r="G1362" s="64"/>
      <c r="H1362" s="64"/>
      <c r="I1362" s="123">
        <v>10750</v>
      </c>
      <c r="J1362" s="68">
        <v>4351</v>
      </c>
      <c r="K1362" s="50">
        <f t="shared" si="315"/>
        <v>0.40474418604651163</v>
      </c>
      <c r="L1362" s="68">
        <v>11652</v>
      </c>
      <c r="M1362" s="68">
        <v>307</v>
      </c>
      <c r="N1362" s="111">
        <f t="shared" si="313"/>
        <v>10750</v>
      </c>
      <c r="O1362" s="64">
        <f t="shared" si="305"/>
        <v>11652</v>
      </c>
      <c r="P1362" s="65">
        <f t="shared" si="306"/>
        <v>307</v>
      </c>
      <c r="Q1362" s="66">
        <f t="shared" si="314"/>
        <v>2.6347408170271199E-2</v>
      </c>
      <c r="R1362" s="64">
        <v>305</v>
      </c>
      <c r="S1362" s="64">
        <f t="shared" si="311"/>
        <v>11055</v>
      </c>
      <c r="T1362" s="67">
        <f t="shared" si="312"/>
        <v>2.8372093023255815E-2</v>
      </c>
    </row>
    <row r="1363" spans="1:20">
      <c r="A1363" s="3" t="s">
        <v>481</v>
      </c>
      <c r="B1363" s="2" t="s">
        <v>528</v>
      </c>
      <c r="C1363" s="2" t="s">
        <v>436</v>
      </c>
      <c r="D1363" s="2" t="s">
        <v>437</v>
      </c>
      <c r="E1363" s="64">
        <v>2</v>
      </c>
      <c r="F1363" s="64"/>
      <c r="G1363" s="64">
        <v>2</v>
      </c>
      <c r="H1363" s="64"/>
      <c r="I1363" s="123">
        <v>2443</v>
      </c>
      <c r="J1363" s="68">
        <v>1</v>
      </c>
      <c r="K1363" s="50">
        <f t="shared" si="315"/>
        <v>4.0933278755628325E-4</v>
      </c>
      <c r="L1363" s="68">
        <v>2562</v>
      </c>
      <c r="M1363" s="68">
        <v>13</v>
      </c>
      <c r="N1363" s="111">
        <f t="shared" si="313"/>
        <v>2445</v>
      </c>
      <c r="O1363" s="64">
        <f t="shared" si="305"/>
        <v>2564</v>
      </c>
      <c r="P1363" s="65">
        <f t="shared" si="306"/>
        <v>13</v>
      </c>
      <c r="Q1363" s="66">
        <f t="shared" si="314"/>
        <v>5.0702028081123247E-3</v>
      </c>
      <c r="R1363" s="64">
        <v>69</v>
      </c>
      <c r="S1363" s="64">
        <f t="shared" si="311"/>
        <v>2514</v>
      </c>
      <c r="T1363" s="67">
        <f t="shared" si="312"/>
        <v>2.8243962341383544E-2</v>
      </c>
    </row>
    <row r="1364" spans="1:20">
      <c r="A1364" s="3" t="s">
        <v>481</v>
      </c>
      <c r="B1364" s="2" t="s">
        <v>528</v>
      </c>
      <c r="C1364" s="2" t="s">
        <v>436</v>
      </c>
      <c r="D1364" s="2" t="s">
        <v>438</v>
      </c>
      <c r="E1364" s="64">
        <v>21</v>
      </c>
      <c r="F1364" s="64"/>
      <c r="G1364" s="64">
        <v>25</v>
      </c>
      <c r="H1364" s="64">
        <v>4</v>
      </c>
      <c r="I1364" s="123">
        <v>12697</v>
      </c>
      <c r="J1364" s="68">
        <v>76</v>
      </c>
      <c r="K1364" s="50">
        <f t="shared" si="315"/>
        <v>5.9856659053319685E-3</v>
      </c>
      <c r="L1364" s="68">
        <v>15091</v>
      </c>
      <c r="M1364" s="68">
        <v>1815</v>
      </c>
      <c r="N1364" s="111">
        <f t="shared" si="313"/>
        <v>12718</v>
      </c>
      <c r="O1364" s="64">
        <f t="shared" si="305"/>
        <v>15116</v>
      </c>
      <c r="P1364" s="65">
        <f t="shared" si="306"/>
        <v>1819</v>
      </c>
      <c r="Q1364" s="66">
        <f t="shared" si="314"/>
        <v>0.1203360677427891</v>
      </c>
      <c r="R1364" s="64">
        <v>78</v>
      </c>
      <c r="S1364" s="64">
        <f t="shared" si="311"/>
        <v>12796</v>
      </c>
      <c r="T1364" s="67">
        <f t="shared" si="312"/>
        <v>6.1431834291564933E-3</v>
      </c>
    </row>
    <row r="1365" spans="1:20">
      <c r="A1365" s="3" t="s">
        <v>481</v>
      </c>
      <c r="B1365" s="2" t="s">
        <v>528</v>
      </c>
      <c r="C1365" s="2" t="s">
        <v>436</v>
      </c>
      <c r="D1365" s="2" t="s">
        <v>439</v>
      </c>
      <c r="E1365" s="64"/>
      <c r="F1365" s="64"/>
      <c r="G1365" s="64"/>
      <c r="H1365" s="64"/>
      <c r="I1365" s="123">
        <v>1131</v>
      </c>
      <c r="J1365" s="68"/>
      <c r="K1365" s="50">
        <f t="shared" si="315"/>
        <v>0</v>
      </c>
      <c r="L1365" s="68">
        <v>1177</v>
      </c>
      <c r="M1365" s="68">
        <v>45</v>
      </c>
      <c r="N1365" s="111">
        <f t="shared" si="313"/>
        <v>1131</v>
      </c>
      <c r="O1365" s="64">
        <f t="shared" si="305"/>
        <v>1177</v>
      </c>
      <c r="P1365" s="65">
        <f t="shared" si="306"/>
        <v>45</v>
      </c>
      <c r="Q1365" s="66">
        <f t="shared" si="314"/>
        <v>3.8232795242141036E-2</v>
      </c>
      <c r="R1365" s="64"/>
      <c r="S1365" s="64">
        <f t="shared" si="311"/>
        <v>1131</v>
      </c>
      <c r="T1365" s="67">
        <f t="shared" si="312"/>
        <v>0</v>
      </c>
    </row>
    <row r="1366" spans="1:20">
      <c r="A1366" s="3" t="s">
        <v>481</v>
      </c>
      <c r="B1366" s="2" t="s">
        <v>530</v>
      </c>
      <c r="C1366" s="2" t="s">
        <v>440</v>
      </c>
      <c r="D1366" s="2" t="s">
        <v>441</v>
      </c>
      <c r="E1366" s="64"/>
      <c r="F1366" s="64"/>
      <c r="G1366" s="64"/>
      <c r="H1366" s="64"/>
      <c r="I1366" s="123">
        <v>21</v>
      </c>
      <c r="J1366" s="68"/>
      <c r="K1366" s="50">
        <f t="shared" si="315"/>
        <v>0</v>
      </c>
      <c r="L1366" s="68">
        <v>22</v>
      </c>
      <c r="M1366" s="68"/>
      <c r="N1366" s="111">
        <f t="shared" si="313"/>
        <v>21</v>
      </c>
      <c r="O1366" s="64">
        <f t="shared" si="305"/>
        <v>22</v>
      </c>
      <c r="P1366" s="65" t="str">
        <f t="shared" si="306"/>
        <v/>
      </c>
      <c r="Q1366" s="66"/>
      <c r="R1366" s="64"/>
      <c r="S1366" s="64">
        <f t="shared" si="311"/>
        <v>21</v>
      </c>
      <c r="T1366" s="67">
        <f t="shared" si="312"/>
        <v>0</v>
      </c>
    </row>
    <row r="1367" spans="1:20">
      <c r="A1367" s="3" t="s">
        <v>481</v>
      </c>
      <c r="B1367" s="2" t="s">
        <v>535</v>
      </c>
      <c r="C1367" s="2" t="s">
        <v>442</v>
      </c>
      <c r="D1367" s="2" t="s">
        <v>444</v>
      </c>
      <c r="E1367" s="64"/>
      <c r="F1367" s="64"/>
      <c r="G1367" s="64"/>
      <c r="H1367" s="64"/>
      <c r="I1367" s="123">
        <v>677</v>
      </c>
      <c r="J1367" s="68"/>
      <c r="K1367" s="50">
        <f t="shared" si="315"/>
        <v>0</v>
      </c>
      <c r="L1367" s="68">
        <v>687</v>
      </c>
      <c r="M1367" s="68">
        <v>1</v>
      </c>
      <c r="N1367" s="111">
        <f t="shared" si="313"/>
        <v>677</v>
      </c>
      <c r="O1367" s="64">
        <f t="shared" si="305"/>
        <v>687</v>
      </c>
      <c r="P1367" s="65">
        <f t="shared" si="306"/>
        <v>1</v>
      </c>
      <c r="Q1367" s="66">
        <f t="shared" si="314"/>
        <v>1.455604075691412E-3</v>
      </c>
      <c r="R1367" s="64">
        <v>1</v>
      </c>
      <c r="S1367" s="64">
        <f t="shared" si="311"/>
        <v>678</v>
      </c>
      <c r="T1367" s="67">
        <f t="shared" si="312"/>
        <v>1.4771048744460858E-3</v>
      </c>
    </row>
    <row r="1368" spans="1:20">
      <c r="A1368" s="3" t="s">
        <v>481</v>
      </c>
      <c r="B1368" s="2" t="s">
        <v>535</v>
      </c>
      <c r="C1368" s="2" t="s">
        <v>442</v>
      </c>
      <c r="D1368" s="2" t="s">
        <v>445</v>
      </c>
      <c r="E1368" s="64">
        <v>1</v>
      </c>
      <c r="F1368" s="64"/>
      <c r="G1368" s="64">
        <v>1</v>
      </c>
      <c r="H1368" s="64"/>
      <c r="I1368" s="123">
        <v>1061</v>
      </c>
      <c r="J1368" s="68">
        <v>31</v>
      </c>
      <c r="K1368" s="50">
        <f t="shared" si="315"/>
        <v>2.9217719132893498E-2</v>
      </c>
      <c r="L1368" s="68">
        <v>1075</v>
      </c>
      <c r="M1368" s="68">
        <v>7</v>
      </c>
      <c r="N1368" s="111">
        <f t="shared" si="313"/>
        <v>1062</v>
      </c>
      <c r="O1368" s="64">
        <f t="shared" si="305"/>
        <v>1076</v>
      </c>
      <c r="P1368" s="65">
        <f t="shared" si="306"/>
        <v>7</v>
      </c>
      <c r="Q1368" s="66">
        <f t="shared" si="314"/>
        <v>6.5055762081784388E-3</v>
      </c>
      <c r="R1368" s="64">
        <v>2</v>
      </c>
      <c r="S1368" s="64">
        <f t="shared" si="311"/>
        <v>1064</v>
      </c>
      <c r="T1368" s="67">
        <f t="shared" si="312"/>
        <v>1.885014137606032E-3</v>
      </c>
    </row>
    <row r="1369" spans="1:20">
      <c r="A1369" s="3" t="s">
        <v>481</v>
      </c>
      <c r="B1369" s="2" t="s">
        <v>535</v>
      </c>
      <c r="C1369" s="2" t="s">
        <v>442</v>
      </c>
      <c r="D1369" s="2" t="s">
        <v>447</v>
      </c>
      <c r="E1369" s="64">
        <v>4</v>
      </c>
      <c r="F1369" s="64"/>
      <c r="G1369" s="64">
        <v>4</v>
      </c>
      <c r="H1369" s="64"/>
      <c r="I1369" s="123">
        <v>1019</v>
      </c>
      <c r="J1369" s="68">
        <v>41</v>
      </c>
      <c r="K1369" s="50">
        <f t="shared" si="315"/>
        <v>4.0235525024533855E-2</v>
      </c>
      <c r="L1369" s="68">
        <v>1068</v>
      </c>
      <c r="M1369" s="68">
        <v>18</v>
      </c>
      <c r="N1369" s="111">
        <f t="shared" si="313"/>
        <v>1023</v>
      </c>
      <c r="O1369" s="64">
        <f t="shared" si="305"/>
        <v>1072</v>
      </c>
      <c r="P1369" s="65">
        <f t="shared" si="306"/>
        <v>18</v>
      </c>
      <c r="Q1369" s="66">
        <f t="shared" si="314"/>
        <v>1.6791044776119403E-2</v>
      </c>
      <c r="R1369" s="64">
        <v>5</v>
      </c>
      <c r="S1369" s="64">
        <f t="shared" si="311"/>
        <v>1028</v>
      </c>
      <c r="T1369" s="67">
        <f t="shared" si="312"/>
        <v>4.9067713444553487E-3</v>
      </c>
    </row>
    <row r="1370" spans="1:20">
      <c r="A1370" s="3" t="s">
        <v>481</v>
      </c>
      <c r="B1370" s="2" t="s">
        <v>535</v>
      </c>
      <c r="C1370" s="2" t="s">
        <v>442</v>
      </c>
      <c r="D1370" s="2" t="s">
        <v>448</v>
      </c>
      <c r="E1370" s="64"/>
      <c r="F1370" s="64"/>
      <c r="G1370" s="64"/>
      <c r="H1370" s="64"/>
      <c r="I1370" s="123">
        <v>749</v>
      </c>
      <c r="J1370" s="68">
        <v>2</v>
      </c>
      <c r="K1370" s="50">
        <f t="shared" si="315"/>
        <v>2.6702269692923898E-3</v>
      </c>
      <c r="L1370" s="68">
        <v>780</v>
      </c>
      <c r="M1370" s="68">
        <v>2</v>
      </c>
      <c r="N1370" s="111">
        <f t="shared" si="313"/>
        <v>749</v>
      </c>
      <c r="O1370" s="64">
        <f t="shared" si="305"/>
        <v>780</v>
      </c>
      <c r="P1370" s="65">
        <f t="shared" si="306"/>
        <v>2</v>
      </c>
      <c r="Q1370" s="66">
        <f t="shared" si="314"/>
        <v>2.5641025641025641E-3</v>
      </c>
      <c r="R1370" s="64">
        <v>3</v>
      </c>
      <c r="S1370" s="64">
        <f t="shared" si="311"/>
        <v>752</v>
      </c>
      <c r="T1370" s="67">
        <f t="shared" si="312"/>
        <v>4.0053404539385851E-3</v>
      </c>
    </row>
    <row r="1371" spans="1:20">
      <c r="A1371" s="3" t="s">
        <v>481</v>
      </c>
      <c r="B1371" s="2" t="s">
        <v>535</v>
      </c>
      <c r="C1371" s="2" t="s">
        <v>442</v>
      </c>
      <c r="D1371" s="2" t="s">
        <v>449</v>
      </c>
      <c r="E1371" s="64"/>
      <c r="F1371" s="64"/>
      <c r="G1371" s="64"/>
      <c r="H1371" s="64"/>
      <c r="I1371" s="123">
        <v>2042</v>
      </c>
      <c r="J1371" s="68">
        <v>70</v>
      </c>
      <c r="K1371" s="50">
        <f t="shared" si="315"/>
        <v>3.4280117531831536E-2</v>
      </c>
      <c r="L1371" s="68">
        <v>2083</v>
      </c>
      <c r="M1371" s="68">
        <v>15</v>
      </c>
      <c r="N1371" s="111">
        <f t="shared" si="313"/>
        <v>2042</v>
      </c>
      <c r="O1371" s="64">
        <f t="shared" si="305"/>
        <v>2083</v>
      </c>
      <c r="P1371" s="65">
        <f t="shared" si="306"/>
        <v>15</v>
      </c>
      <c r="Q1371" s="66">
        <f t="shared" si="314"/>
        <v>7.2011521843494963E-3</v>
      </c>
      <c r="R1371" s="64"/>
      <c r="S1371" s="64">
        <f t="shared" si="311"/>
        <v>2042</v>
      </c>
      <c r="T1371" s="67">
        <f t="shared" si="312"/>
        <v>0</v>
      </c>
    </row>
    <row r="1372" spans="1:20">
      <c r="A1372" s="3" t="s">
        <v>481</v>
      </c>
      <c r="B1372" s="2" t="s">
        <v>535</v>
      </c>
      <c r="C1372" s="2" t="s">
        <v>442</v>
      </c>
      <c r="D1372" s="2" t="s">
        <v>451</v>
      </c>
      <c r="E1372" s="64">
        <v>3</v>
      </c>
      <c r="F1372" s="64"/>
      <c r="G1372" s="64">
        <v>4</v>
      </c>
      <c r="H1372" s="64"/>
      <c r="I1372" s="123">
        <v>2483</v>
      </c>
      <c r="J1372" s="68">
        <v>342</v>
      </c>
      <c r="K1372" s="50">
        <f t="shared" si="315"/>
        <v>0.13773660894079742</v>
      </c>
      <c r="L1372" s="68">
        <v>2790</v>
      </c>
      <c r="M1372" s="68">
        <v>253</v>
      </c>
      <c r="N1372" s="111">
        <f t="shared" si="313"/>
        <v>2486</v>
      </c>
      <c r="O1372" s="64">
        <f t="shared" si="305"/>
        <v>2794</v>
      </c>
      <c r="P1372" s="65">
        <f t="shared" si="306"/>
        <v>253</v>
      </c>
      <c r="Q1372" s="66">
        <f t="shared" si="314"/>
        <v>9.055118110236221E-2</v>
      </c>
      <c r="R1372" s="64">
        <v>6</v>
      </c>
      <c r="S1372" s="64">
        <f t="shared" si="311"/>
        <v>2492</v>
      </c>
      <c r="T1372" s="67">
        <f t="shared" si="312"/>
        <v>2.4164317358034634E-3</v>
      </c>
    </row>
    <row r="1373" spans="1:20">
      <c r="A1373" s="3" t="s">
        <v>481</v>
      </c>
      <c r="B1373" s="2" t="s">
        <v>535</v>
      </c>
      <c r="C1373" s="2" t="s">
        <v>442</v>
      </c>
      <c r="D1373" s="2" t="s">
        <v>452</v>
      </c>
      <c r="E1373" s="64"/>
      <c r="F1373" s="64"/>
      <c r="G1373" s="64">
        <v>1</v>
      </c>
      <c r="H1373" s="64">
        <v>1</v>
      </c>
      <c r="I1373" s="123">
        <v>913</v>
      </c>
      <c r="J1373" s="68">
        <v>37</v>
      </c>
      <c r="K1373" s="50">
        <f t="shared" si="315"/>
        <v>4.0525739320920046E-2</v>
      </c>
      <c r="L1373" s="68">
        <v>928</v>
      </c>
      <c r="M1373" s="68">
        <v>4</v>
      </c>
      <c r="N1373" s="111">
        <f t="shared" si="313"/>
        <v>913</v>
      </c>
      <c r="O1373" s="64">
        <f t="shared" si="305"/>
        <v>929</v>
      </c>
      <c r="P1373" s="65">
        <f t="shared" si="306"/>
        <v>5</v>
      </c>
      <c r="Q1373" s="66">
        <f t="shared" si="314"/>
        <v>5.3821313240043061E-3</v>
      </c>
      <c r="R1373" s="64"/>
      <c r="S1373" s="64">
        <f t="shared" si="311"/>
        <v>913</v>
      </c>
      <c r="T1373" s="67">
        <f t="shared" si="312"/>
        <v>0</v>
      </c>
    </row>
    <row r="1374" spans="1:20">
      <c r="A1374" s="3" t="s">
        <v>481</v>
      </c>
      <c r="B1374" s="2" t="s">
        <v>535</v>
      </c>
      <c r="C1374" s="2" t="s">
        <v>442</v>
      </c>
      <c r="D1374" s="2" t="s">
        <v>454</v>
      </c>
      <c r="E1374" s="64">
        <v>2</v>
      </c>
      <c r="F1374" s="64"/>
      <c r="G1374" s="64">
        <v>2</v>
      </c>
      <c r="H1374" s="64"/>
      <c r="I1374" s="123">
        <v>2767</v>
      </c>
      <c r="J1374" s="68"/>
      <c r="K1374" s="50">
        <f t="shared" si="315"/>
        <v>0</v>
      </c>
      <c r="L1374" s="68">
        <v>2822</v>
      </c>
      <c r="M1374" s="68">
        <v>14</v>
      </c>
      <c r="N1374" s="111">
        <f t="shared" si="313"/>
        <v>2769</v>
      </c>
      <c r="O1374" s="64">
        <f t="shared" si="305"/>
        <v>2824</v>
      </c>
      <c r="P1374" s="65">
        <f t="shared" si="306"/>
        <v>14</v>
      </c>
      <c r="Q1374" s="66">
        <f t="shared" si="314"/>
        <v>4.9575070821529744E-3</v>
      </c>
      <c r="R1374" s="64">
        <v>3</v>
      </c>
      <c r="S1374" s="64">
        <f t="shared" si="311"/>
        <v>2772</v>
      </c>
      <c r="T1374" s="67">
        <f t="shared" si="312"/>
        <v>1.0842067220816769E-3</v>
      </c>
    </row>
    <row r="1375" spans="1:20">
      <c r="A1375" s="3" t="s">
        <v>481</v>
      </c>
      <c r="B1375" s="2" t="s">
        <v>530</v>
      </c>
      <c r="C1375" s="2" t="s">
        <v>459</v>
      </c>
      <c r="D1375" s="2" t="s">
        <v>460</v>
      </c>
      <c r="E1375" s="64">
        <v>6</v>
      </c>
      <c r="F1375" s="64"/>
      <c r="G1375" s="64">
        <v>6</v>
      </c>
      <c r="H1375" s="64"/>
      <c r="I1375" s="123">
        <v>323</v>
      </c>
      <c r="J1375" s="68">
        <v>58</v>
      </c>
      <c r="K1375" s="50">
        <f t="shared" si="315"/>
        <v>0.17956656346749225</v>
      </c>
      <c r="L1375" s="68">
        <v>376</v>
      </c>
      <c r="M1375" s="68">
        <v>29</v>
      </c>
      <c r="N1375" s="111">
        <f t="shared" si="313"/>
        <v>329</v>
      </c>
      <c r="O1375" s="64">
        <f t="shared" si="305"/>
        <v>382</v>
      </c>
      <c r="P1375" s="65">
        <f t="shared" si="306"/>
        <v>29</v>
      </c>
      <c r="Q1375" s="66">
        <f t="shared" si="314"/>
        <v>7.5916230366492143E-2</v>
      </c>
      <c r="R1375" s="64"/>
      <c r="S1375" s="64">
        <f t="shared" si="311"/>
        <v>329</v>
      </c>
      <c r="T1375" s="67">
        <f t="shared" si="312"/>
        <v>0</v>
      </c>
    </row>
    <row r="1376" spans="1:20">
      <c r="A1376" s="3" t="s">
        <v>481</v>
      </c>
      <c r="B1376" s="2" t="s">
        <v>534</v>
      </c>
      <c r="C1376" s="2" t="s">
        <v>461</v>
      </c>
      <c r="D1376" s="2" t="s">
        <v>462</v>
      </c>
      <c r="E1376" s="64"/>
      <c r="F1376" s="64"/>
      <c r="G1376" s="64"/>
      <c r="H1376" s="64"/>
      <c r="I1376" s="123">
        <v>1038</v>
      </c>
      <c r="J1376" s="68">
        <v>12</v>
      </c>
      <c r="K1376" s="50">
        <f t="shared" si="315"/>
        <v>1.1560693641618497E-2</v>
      </c>
      <c r="L1376" s="68">
        <v>1214</v>
      </c>
      <c r="M1376" s="68">
        <v>54</v>
      </c>
      <c r="N1376" s="111">
        <f t="shared" si="313"/>
        <v>1038</v>
      </c>
      <c r="O1376" s="64">
        <f t="shared" si="305"/>
        <v>1214</v>
      </c>
      <c r="P1376" s="65">
        <f t="shared" si="306"/>
        <v>54</v>
      </c>
      <c r="Q1376" s="66">
        <f t="shared" si="314"/>
        <v>4.4481054365733116E-2</v>
      </c>
      <c r="R1376" s="64">
        <v>33</v>
      </c>
      <c r="S1376" s="64">
        <f>IF(N1376="",IF(R1376&gt;0,SUM(R1376),""),IF(SUM(R1376)&gt;0,SUM(N1376+R1376),N1376))</f>
        <v>1071</v>
      </c>
      <c r="T1376" s="67">
        <f>IF((I1376)&gt;0,R1376/(I1376),"")</f>
        <v>3.1791907514450865E-2</v>
      </c>
    </row>
    <row r="1377" spans="1:20">
      <c r="A1377" s="3" t="s">
        <v>481</v>
      </c>
      <c r="B1377" s="2" t="s">
        <v>533</v>
      </c>
      <c r="C1377" s="2" t="s">
        <v>464</v>
      </c>
      <c r="D1377" s="2" t="s">
        <v>465</v>
      </c>
      <c r="E1377" s="64"/>
      <c r="F1377" s="64"/>
      <c r="G1377" s="64"/>
      <c r="H1377" s="64"/>
      <c r="I1377" s="123">
        <v>220</v>
      </c>
      <c r="J1377" s="68">
        <v>62</v>
      </c>
      <c r="K1377" s="50">
        <f t="shared" si="315"/>
        <v>0.2818181818181818</v>
      </c>
      <c r="L1377" s="68">
        <v>329</v>
      </c>
      <c r="M1377" s="68">
        <v>85</v>
      </c>
      <c r="N1377" s="111">
        <f t="shared" si="313"/>
        <v>220</v>
      </c>
      <c r="O1377" s="64">
        <f t="shared" si="305"/>
        <v>329</v>
      </c>
      <c r="P1377" s="65">
        <f t="shared" si="306"/>
        <v>85</v>
      </c>
      <c r="Q1377" s="66">
        <f>IF(O1377&lt;&gt;0,P1377/O1377,"")</f>
        <v>0.25835866261398177</v>
      </c>
      <c r="R1377" s="64">
        <v>50</v>
      </c>
      <c r="S1377" s="64">
        <f>IF(N1377="",IF(R1377&gt;0,SUM(R1377),""),IF(SUM(R1377)&gt;0,SUM(N1377+R1377),N1377))</f>
        <v>270</v>
      </c>
      <c r="T1377" s="67">
        <f>IF((I1377)&gt;0,R1377/(I1377),"")</f>
        <v>0.22727272727272727</v>
      </c>
    </row>
    <row r="1378" spans="1:20">
      <c r="A1378" s="3" t="s">
        <v>481</v>
      </c>
      <c r="B1378" s="2" t="s">
        <v>529</v>
      </c>
      <c r="C1378" s="2" t="s">
        <v>468</v>
      </c>
      <c r="D1378" s="2" t="s">
        <v>469</v>
      </c>
      <c r="E1378" s="64"/>
      <c r="F1378" s="64"/>
      <c r="G1378" s="64"/>
      <c r="H1378" s="64"/>
      <c r="I1378" s="123">
        <v>535</v>
      </c>
      <c r="J1378" s="68">
        <v>25</v>
      </c>
      <c r="K1378" s="50">
        <f t="shared" si="315"/>
        <v>4.6728971962616821E-2</v>
      </c>
      <c r="L1378" s="68">
        <v>564</v>
      </c>
      <c r="M1378" s="68">
        <v>9</v>
      </c>
      <c r="N1378" s="111">
        <f t="shared" ref="N1378:N1414" si="316">IF(SUM(E1378,I1378)&gt;0,SUM(E1378,I1378),"")</f>
        <v>535</v>
      </c>
      <c r="O1378" s="64">
        <f t="shared" si="305"/>
        <v>564</v>
      </c>
      <c r="P1378" s="65">
        <f t="shared" si="306"/>
        <v>9</v>
      </c>
      <c r="Q1378" s="66">
        <f>IF(O1378&lt;&gt;0,P1378/O1378,"")</f>
        <v>1.5957446808510637E-2</v>
      </c>
      <c r="R1378" s="64">
        <v>3</v>
      </c>
      <c r="S1378" s="64">
        <f>IF(N1378="",IF(R1378&gt;0,SUM(R1378),""),IF(SUM(R1378)&gt;0,SUM(N1378+R1378),N1378))</f>
        <v>538</v>
      </c>
      <c r="T1378" s="67">
        <f>IF((I1378)&gt;0,R1378/(I1378),"")</f>
        <v>5.6074766355140183E-3</v>
      </c>
    </row>
    <row r="1379" spans="1:20">
      <c r="A1379" s="3" t="s">
        <v>252</v>
      </c>
      <c r="B1379" s="2" t="s">
        <v>530</v>
      </c>
      <c r="C1379" s="2" t="s">
        <v>26</v>
      </c>
      <c r="D1379" s="2" t="s">
        <v>28</v>
      </c>
      <c r="E1379" s="64"/>
      <c r="F1379" s="64"/>
      <c r="G1379" s="64"/>
      <c r="H1379" s="64"/>
      <c r="I1379" s="123">
        <v>2</v>
      </c>
      <c r="J1379" s="68">
        <v>2</v>
      </c>
      <c r="K1379" s="50">
        <f t="shared" si="315"/>
        <v>1</v>
      </c>
      <c r="L1379" s="24">
        <v>3</v>
      </c>
      <c r="M1379" s="24"/>
      <c r="N1379" s="111">
        <f t="shared" si="316"/>
        <v>2</v>
      </c>
      <c r="O1379" s="64">
        <f t="shared" si="305"/>
        <v>3</v>
      </c>
      <c r="P1379" s="65" t="str">
        <f t="shared" si="306"/>
        <v/>
      </c>
      <c r="Q1379" s="66"/>
      <c r="R1379" s="24">
        <v>1</v>
      </c>
      <c r="S1379" s="64">
        <f t="shared" ref="S1379:S1414" si="317">IF(N1379="",IF(R1379&gt;0,SUM(R1379),""),IF(SUM(R1379)&gt;0,SUM(N1379+R1379),N1379))</f>
        <v>3</v>
      </c>
      <c r="T1379" s="67">
        <f t="shared" ref="T1379:T1414" si="318">IF((J1379)&gt;0,R1379/(J1379),"")</f>
        <v>0.5</v>
      </c>
    </row>
    <row r="1380" spans="1:20">
      <c r="A1380" s="3" t="s">
        <v>252</v>
      </c>
      <c r="B1380" s="2" t="s">
        <v>531</v>
      </c>
      <c r="C1380" s="2" t="s">
        <v>32</v>
      </c>
      <c r="D1380" s="2" t="s">
        <v>33</v>
      </c>
      <c r="E1380" s="64"/>
      <c r="F1380" s="64"/>
      <c r="G1380" s="64"/>
      <c r="H1380" s="64"/>
      <c r="I1380" s="123">
        <v>1786</v>
      </c>
      <c r="J1380" s="68">
        <v>245</v>
      </c>
      <c r="K1380" s="50">
        <f t="shared" si="315"/>
        <v>0.13717805151175813</v>
      </c>
      <c r="L1380" s="24">
        <v>2180</v>
      </c>
      <c r="M1380" s="24">
        <v>393</v>
      </c>
      <c r="N1380" s="111">
        <f t="shared" si="316"/>
        <v>1786</v>
      </c>
      <c r="O1380" s="64">
        <f t="shared" si="305"/>
        <v>2180</v>
      </c>
      <c r="P1380" s="65">
        <f t="shared" si="306"/>
        <v>393</v>
      </c>
      <c r="Q1380" s="66">
        <f t="shared" ref="Q1380:Q1413" si="319">IF(O1380&lt;&gt;0,P1380/O1380,"")</f>
        <v>0.18027522935779816</v>
      </c>
      <c r="R1380" s="24"/>
      <c r="S1380" s="64">
        <f t="shared" si="317"/>
        <v>1786</v>
      </c>
      <c r="T1380" s="67">
        <f t="shared" si="318"/>
        <v>0</v>
      </c>
    </row>
    <row r="1381" spans="1:20">
      <c r="A1381" s="3" t="s">
        <v>252</v>
      </c>
      <c r="B1381" s="2" t="s">
        <v>531</v>
      </c>
      <c r="C1381" s="2" t="s">
        <v>42</v>
      </c>
      <c r="D1381" s="2" t="s">
        <v>43</v>
      </c>
      <c r="E1381" s="64"/>
      <c r="F1381" s="64"/>
      <c r="G1381" s="64"/>
      <c r="H1381" s="64"/>
      <c r="I1381" s="123">
        <v>1867</v>
      </c>
      <c r="J1381" s="68">
        <v>389</v>
      </c>
      <c r="K1381" s="50">
        <f t="shared" si="315"/>
        <v>0.20835565077664703</v>
      </c>
      <c r="L1381" s="24">
        <v>2087</v>
      </c>
      <c r="M1381" s="24">
        <v>197</v>
      </c>
      <c r="N1381" s="111">
        <f t="shared" si="316"/>
        <v>1867</v>
      </c>
      <c r="O1381" s="64">
        <f t="shared" si="305"/>
        <v>2087</v>
      </c>
      <c r="P1381" s="65">
        <f t="shared" si="306"/>
        <v>197</v>
      </c>
      <c r="Q1381" s="66">
        <f t="shared" si="319"/>
        <v>9.4393866794441783E-2</v>
      </c>
      <c r="R1381" s="24"/>
      <c r="S1381" s="64">
        <f t="shared" si="317"/>
        <v>1867</v>
      </c>
      <c r="T1381" s="67">
        <f t="shared" si="318"/>
        <v>0</v>
      </c>
    </row>
    <row r="1382" spans="1:20">
      <c r="A1382" s="3" t="s">
        <v>252</v>
      </c>
      <c r="B1382" s="2" t="s">
        <v>531</v>
      </c>
      <c r="C1382" s="2" t="s">
        <v>48</v>
      </c>
      <c r="D1382" s="2" t="s">
        <v>49</v>
      </c>
      <c r="E1382" s="64"/>
      <c r="F1382" s="64"/>
      <c r="G1382" s="64"/>
      <c r="H1382" s="64"/>
      <c r="I1382" s="123">
        <v>29446</v>
      </c>
      <c r="J1382" s="68">
        <v>11782</v>
      </c>
      <c r="K1382" s="50">
        <f t="shared" si="315"/>
        <v>0.40012225769204646</v>
      </c>
      <c r="L1382" s="24">
        <v>29865</v>
      </c>
      <c r="M1382" s="24">
        <v>45</v>
      </c>
      <c r="N1382" s="111">
        <f t="shared" si="316"/>
        <v>29446</v>
      </c>
      <c r="O1382" s="64">
        <f t="shared" si="305"/>
        <v>29865</v>
      </c>
      <c r="P1382" s="65">
        <f t="shared" si="306"/>
        <v>45</v>
      </c>
      <c r="Q1382" s="66">
        <f t="shared" si="319"/>
        <v>1.5067805123053742E-3</v>
      </c>
      <c r="R1382" s="24">
        <v>60</v>
      </c>
      <c r="S1382" s="64">
        <f t="shared" si="317"/>
        <v>29506</v>
      </c>
      <c r="T1382" s="67">
        <f t="shared" si="318"/>
        <v>5.0925140044135123E-3</v>
      </c>
    </row>
    <row r="1383" spans="1:20">
      <c r="A1383" s="3" t="s">
        <v>252</v>
      </c>
      <c r="B1383" s="2" t="s">
        <v>531</v>
      </c>
      <c r="C1383" s="2" t="s">
        <v>48</v>
      </c>
      <c r="D1383" s="2" t="s">
        <v>50</v>
      </c>
      <c r="E1383" s="64"/>
      <c r="F1383" s="64"/>
      <c r="G1383" s="64"/>
      <c r="H1383" s="64"/>
      <c r="I1383" s="123">
        <v>114882</v>
      </c>
      <c r="J1383" s="68">
        <v>37773</v>
      </c>
      <c r="K1383" s="50">
        <f t="shared" si="315"/>
        <v>0.32879824515589912</v>
      </c>
      <c r="L1383" s="24">
        <v>115079</v>
      </c>
      <c r="M1383" s="24">
        <v>197</v>
      </c>
      <c r="N1383" s="111">
        <f t="shared" si="316"/>
        <v>114882</v>
      </c>
      <c r="O1383" s="64">
        <f t="shared" si="305"/>
        <v>115079</v>
      </c>
      <c r="P1383" s="65">
        <f t="shared" si="306"/>
        <v>197</v>
      </c>
      <c r="Q1383" s="66">
        <f t="shared" si="319"/>
        <v>1.7118674997175854E-3</v>
      </c>
      <c r="R1383" s="24">
        <v>137</v>
      </c>
      <c r="S1383" s="64">
        <f t="shared" si="317"/>
        <v>115019</v>
      </c>
      <c r="T1383" s="67">
        <f t="shared" si="318"/>
        <v>3.6269292881158498E-3</v>
      </c>
    </row>
    <row r="1384" spans="1:20">
      <c r="A1384" s="3" t="s">
        <v>252</v>
      </c>
      <c r="B1384" s="2" t="s">
        <v>528</v>
      </c>
      <c r="C1384" s="2" t="s">
        <v>75</v>
      </c>
      <c r="D1384" s="2" t="s">
        <v>77</v>
      </c>
      <c r="E1384" s="64"/>
      <c r="F1384" s="64"/>
      <c r="G1384" s="64"/>
      <c r="H1384" s="64"/>
      <c r="I1384" s="123">
        <v>46</v>
      </c>
      <c r="J1384" s="68">
        <v>20</v>
      </c>
      <c r="K1384" s="50">
        <f t="shared" si="315"/>
        <v>0.43478260869565216</v>
      </c>
      <c r="L1384" s="24">
        <v>52</v>
      </c>
      <c r="M1384" s="24">
        <v>6</v>
      </c>
      <c r="N1384" s="111">
        <f t="shared" si="316"/>
        <v>46</v>
      </c>
      <c r="O1384" s="64">
        <f t="shared" si="305"/>
        <v>52</v>
      </c>
      <c r="P1384" s="65">
        <f t="shared" si="306"/>
        <v>6</v>
      </c>
      <c r="Q1384" s="66">
        <f t="shared" si="319"/>
        <v>0.11538461538461539</v>
      </c>
      <c r="R1384" s="24"/>
      <c r="S1384" s="64">
        <f t="shared" si="317"/>
        <v>46</v>
      </c>
      <c r="T1384" s="67">
        <f t="shared" si="318"/>
        <v>0</v>
      </c>
    </row>
    <row r="1385" spans="1:20">
      <c r="A1385" s="3" t="s">
        <v>252</v>
      </c>
      <c r="B1385" s="2" t="s">
        <v>535</v>
      </c>
      <c r="C1385" s="2" t="s">
        <v>87</v>
      </c>
      <c r="D1385" s="2" t="s">
        <v>89</v>
      </c>
      <c r="E1385" s="64"/>
      <c r="F1385" s="64"/>
      <c r="G1385" s="64"/>
      <c r="H1385" s="64"/>
      <c r="I1385" s="123">
        <v>15</v>
      </c>
      <c r="J1385" s="68">
        <v>7</v>
      </c>
      <c r="K1385" s="50">
        <f t="shared" si="315"/>
        <v>0.46666666666666667</v>
      </c>
      <c r="L1385" s="24">
        <v>17</v>
      </c>
      <c r="M1385" s="24"/>
      <c r="N1385" s="111">
        <f t="shared" si="316"/>
        <v>15</v>
      </c>
      <c r="O1385" s="64">
        <f t="shared" si="305"/>
        <v>17</v>
      </c>
      <c r="P1385" s="65" t="str">
        <f t="shared" si="306"/>
        <v/>
      </c>
      <c r="Q1385" s="66"/>
      <c r="R1385" s="24">
        <v>1</v>
      </c>
      <c r="S1385" s="64">
        <f t="shared" si="317"/>
        <v>16</v>
      </c>
      <c r="T1385" s="67">
        <f t="shared" si="318"/>
        <v>0.14285714285714285</v>
      </c>
    </row>
    <row r="1386" spans="1:20">
      <c r="A1386" s="3" t="s">
        <v>252</v>
      </c>
      <c r="B1386" s="2" t="s">
        <v>534</v>
      </c>
      <c r="C1386" s="2" t="s">
        <v>100</v>
      </c>
      <c r="D1386" s="2" t="s">
        <v>101</v>
      </c>
      <c r="E1386" s="64"/>
      <c r="F1386" s="64"/>
      <c r="G1386" s="64"/>
      <c r="H1386" s="64"/>
      <c r="I1386" s="123">
        <v>721</v>
      </c>
      <c r="J1386" s="68">
        <v>150</v>
      </c>
      <c r="K1386" s="50">
        <f t="shared" si="315"/>
        <v>0.20804438280166435</v>
      </c>
      <c r="L1386" s="24">
        <v>741</v>
      </c>
      <c r="M1386" s="24">
        <v>13</v>
      </c>
      <c r="N1386" s="111">
        <f t="shared" si="316"/>
        <v>721</v>
      </c>
      <c r="O1386" s="64">
        <f t="shared" si="305"/>
        <v>741</v>
      </c>
      <c r="P1386" s="65">
        <f t="shared" si="306"/>
        <v>13</v>
      </c>
      <c r="Q1386" s="66">
        <f t="shared" si="319"/>
        <v>1.7543859649122806E-2</v>
      </c>
      <c r="R1386" s="24"/>
      <c r="S1386" s="64">
        <f t="shared" si="317"/>
        <v>721</v>
      </c>
      <c r="T1386" s="67">
        <f t="shared" si="318"/>
        <v>0</v>
      </c>
    </row>
    <row r="1387" spans="1:20">
      <c r="A1387" s="3" t="s">
        <v>252</v>
      </c>
      <c r="B1387" s="2" t="s">
        <v>527</v>
      </c>
      <c r="C1387" s="2" t="s">
        <v>138</v>
      </c>
      <c r="D1387" s="2" t="s">
        <v>140</v>
      </c>
      <c r="E1387" s="64"/>
      <c r="F1387" s="64"/>
      <c r="G1387" s="64"/>
      <c r="H1387" s="64"/>
      <c r="I1387" s="123">
        <v>223</v>
      </c>
      <c r="J1387" s="68">
        <v>62</v>
      </c>
      <c r="K1387" s="50">
        <f t="shared" si="315"/>
        <v>0.27802690582959644</v>
      </c>
      <c r="L1387" s="24">
        <v>362</v>
      </c>
      <c r="M1387" s="24">
        <v>63</v>
      </c>
      <c r="N1387" s="111">
        <f t="shared" si="316"/>
        <v>223</v>
      </c>
      <c r="O1387" s="64">
        <f t="shared" si="305"/>
        <v>362</v>
      </c>
      <c r="P1387" s="65">
        <f t="shared" si="306"/>
        <v>63</v>
      </c>
      <c r="Q1387" s="66">
        <f t="shared" si="319"/>
        <v>0.17403314917127072</v>
      </c>
      <c r="R1387" s="24">
        <v>14</v>
      </c>
      <c r="S1387" s="64">
        <f t="shared" si="317"/>
        <v>237</v>
      </c>
      <c r="T1387" s="67">
        <f t="shared" si="318"/>
        <v>0.22580645161290322</v>
      </c>
    </row>
    <row r="1388" spans="1:20">
      <c r="A1388" s="3" t="s">
        <v>252</v>
      </c>
      <c r="B1388" s="2" t="s">
        <v>528</v>
      </c>
      <c r="C1388" s="2" t="s">
        <v>159</v>
      </c>
      <c r="D1388" s="2" t="s">
        <v>163</v>
      </c>
      <c r="E1388" s="64"/>
      <c r="F1388" s="64"/>
      <c r="G1388" s="64"/>
      <c r="H1388" s="64"/>
      <c r="I1388" s="123">
        <v>1</v>
      </c>
      <c r="J1388" s="68"/>
      <c r="K1388" s="50">
        <f t="shared" si="315"/>
        <v>0</v>
      </c>
      <c r="L1388" s="24">
        <v>2</v>
      </c>
      <c r="M1388" s="24"/>
      <c r="N1388" s="111">
        <f t="shared" si="316"/>
        <v>1</v>
      </c>
      <c r="O1388" s="64">
        <f t="shared" si="305"/>
        <v>2</v>
      </c>
      <c r="P1388" s="65" t="str">
        <f t="shared" si="306"/>
        <v/>
      </c>
      <c r="Q1388" s="66"/>
      <c r="R1388" s="24">
        <v>1</v>
      </c>
      <c r="S1388" s="64">
        <f t="shared" si="317"/>
        <v>2</v>
      </c>
      <c r="T1388" s="67" t="str">
        <f t="shared" si="318"/>
        <v/>
      </c>
    </row>
    <row r="1389" spans="1:20">
      <c r="A1389" s="3" t="s">
        <v>252</v>
      </c>
      <c r="B1389" s="2" t="s">
        <v>531</v>
      </c>
      <c r="C1389" s="2" t="s">
        <v>166</v>
      </c>
      <c r="D1389" s="2" t="s">
        <v>167</v>
      </c>
      <c r="E1389" s="64"/>
      <c r="F1389" s="64"/>
      <c r="G1389" s="64"/>
      <c r="H1389" s="64"/>
      <c r="I1389" s="123">
        <v>2718</v>
      </c>
      <c r="J1389" s="68">
        <v>563</v>
      </c>
      <c r="K1389" s="50">
        <f t="shared" si="315"/>
        <v>0.20713760117733629</v>
      </c>
      <c r="L1389" s="24">
        <v>3467</v>
      </c>
      <c r="M1389" s="24">
        <v>690</v>
      </c>
      <c r="N1389" s="111">
        <f t="shared" si="316"/>
        <v>2718</v>
      </c>
      <c r="O1389" s="64">
        <f t="shared" si="305"/>
        <v>3467</v>
      </c>
      <c r="P1389" s="65">
        <f t="shared" si="306"/>
        <v>690</v>
      </c>
      <c r="Q1389" s="66">
        <f t="shared" si="319"/>
        <v>0.19901932506489761</v>
      </c>
      <c r="R1389" s="24">
        <v>6</v>
      </c>
      <c r="S1389" s="64">
        <f t="shared" si="317"/>
        <v>2724</v>
      </c>
      <c r="T1389" s="67">
        <f t="shared" si="318"/>
        <v>1.0657193605683837E-2</v>
      </c>
    </row>
    <row r="1390" spans="1:20">
      <c r="A1390" s="3" t="s">
        <v>252</v>
      </c>
      <c r="B1390" s="2" t="s">
        <v>528</v>
      </c>
      <c r="C1390" s="2" t="s">
        <v>168</v>
      </c>
      <c r="D1390" s="2" t="s">
        <v>169</v>
      </c>
      <c r="E1390" s="64"/>
      <c r="F1390" s="64"/>
      <c r="G1390" s="64"/>
      <c r="H1390" s="64"/>
      <c r="I1390" s="123">
        <v>62</v>
      </c>
      <c r="J1390" s="68"/>
      <c r="K1390" s="50">
        <f t="shared" si="315"/>
        <v>0</v>
      </c>
      <c r="L1390" s="24">
        <v>62</v>
      </c>
      <c r="M1390" s="24"/>
      <c r="N1390" s="111">
        <f t="shared" si="316"/>
        <v>62</v>
      </c>
      <c r="O1390" s="64">
        <f t="shared" si="305"/>
        <v>62</v>
      </c>
      <c r="P1390" s="65" t="str">
        <f t="shared" si="306"/>
        <v/>
      </c>
      <c r="Q1390" s="66"/>
      <c r="R1390" s="24"/>
      <c r="S1390" s="64">
        <f t="shared" si="317"/>
        <v>62</v>
      </c>
      <c r="T1390" s="67" t="str">
        <f t="shared" si="318"/>
        <v/>
      </c>
    </row>
    <row r="1391" spans="1:20">
      <c r="A1391" s="3" t="s">
        <v>252</v>
      </c>
      <c r="B1391" s="2" t="s">
        <v>528</v>
      </c>
      <c r="C1391" s="2" t="s">
        <v>195</v>
      </c>
      <c r="D1391" s="2" t="s">
        <v>196</v>
      </c>
      <c r="E1391" s="64"/>
      <c r="F1391" s="64"/>
      <c r="G1391" s="64"/>
      <c r="H1391" s="64"/>
      <c r="I1391" s="123">
        <v>1</v>
      </c>
      <c r="J1391" s="68"/>
      <c r="K1391" s="50">
        <f t="shared" si="315"/>
        <v>0</v>
      </c>
      <c r="L1391" s="24">
        <v>1</v>
      </c>
      <c r="M1391" s="24"/>
      <c r="N1391" s="111">
        <f t="shared" si="316"/>
        <v>1</v>
      </c>
      <c r="O1391" s="64">
        <f t="shared" si="305"/>
        <v>1</v>
      </c>
      <c r="P1391" s="65" t="str">
        <f t="shared" si="306"/>
        <v/>
      </c>
      <c r="Q1391" s="66"/>
      <c r="R1391" s="24"/>
      <c r="S1391" s="64">
        <f t="shared" si="317"/>
        <v>1</v>
      </c>
      <c r="T1391" s="67" t="str">
        <f t="shared" si="318"/>
        <v/>
      </c>
    </row>
    <row r="1392" spans="1:20">
      <c r="A1392" s="3" t="s">
        <v>252</v>
      </c>
      <c r="B1392" s="2" t="s">
        <v>534</v>
      </c>
      <c r="C1392" s="2" t="s">
        <v>199</v>
      </c>
      <c r="D1392" s="2" t="s">
        <v>200</v>
      </c>
      <c r="E1392" s="64"/>
      <c r="F1392" s="64"/>
      <c r="G1392" s="64"/>
      <c r="H1392" s="64"/>
      <c r="I1392" s="123">
        <v>417</v>
      </c>
      <c r="J1392" s="68">
        <v>106</v>
      </c>
      <c r="K1392" s="50">
        <f t="shared" si="315"/>
        <v>0.25419664268585129</v>
      </c>
      <c r="L1392" s="24">
        <v>548</v>
      </c>
      <c r="M1392" s="24">
        <v>112</v>
      </c>
      <c r="N1392" s="111">
        <f t="shared" si="316"/>
        <v>417</v>
      </c>
      <c r="O1392" s="64">
        <f t="shared" si="305"/>
        <v>548</v>
      </c>
      <c r="P1392" s="65">
        <f t="shared" si="306"/>
        <v>112</v>
      </c>
      <c r="Q1392" s="66">
        <f t="shared" si="319"/>
        <v>0.20437956204379562</v>
      </c>
      <c r="R1392" s="24">
        <v>6</v>
      </c>
      <c r="S1392" s="64">
        <f t="shared" si="317"/>
        <v>423</v>
      </c>
      <c r="T1392" s="67">
        <f t="shared" si="318"/>
        <v>5.6603773584905662E-2</v>
      </c>
    </row>
    <row r="1393" spans="1:20">
      <c r="A1393" s="3" t="s">
        <v>252</v>
      </c>
      <c r="B1393" s="2" t="s">
        <v>528</v>
      </c>
      <c r="C1393" s="2" t="s">
        <v>213</v>
      </c>
      <c r="D1393" s="2" t="s">
        <v>214</v>
      </c>
      <c r="E1393" s="64"/>
      <c r="F1393" s="64"/>
      <c r="G1393" s="64"/>
      <c r="H1393" s="64"/>
      <c r="I1393" s="123">
        <v>274</v>
      </c>
      <c r="J1393" s="68">
        <v>139</v>
      </c>
      <c r="K1393" s="50">
        <f t="shared" si="315"/>
        <v>0.50729927007299269</v>
      </c>
      <c r="L1393" s="24">
        <v>282</v>
      </c>
      <c r="M1393" s="24">
        <v>1</v>
      </c>
      <c r="N1393" s="111">
        <f t="shared" si="316"/>
        <v>274</v>
      </c>
      <c r="O1393" s="64">
        <f t="shared" si="305"/>
        <v>282</v>
      </c>
      <c r="P1393" s="65">
        <f t="shared" si="306"/>
        <v>1</v>
      </c>
      <c r="Q1393" s="66">
        <f t="shared" si="319"/>
        <v>3.5460992907801418E-3</v>
      </c>
      <c r="R1393" s="24">
        <v>4</v>
      </c>
      <c r="S1393" s="64">
        <f t="shared" si="317"/>
        <v>278</v>
      </c>
      <c r="T1393" s="67">
        <f t="shared" si="318"/>
        <v>2.8776978417266189E-2</v>
      </c>
    </row>
    <row r="1394" spans="1:20">
      <c r="A1394" s="3" t="s">
        <v>252</v>
      </c>
      <c r="B1394" s="2" t="s">
        <v>527</v>
      </c>
      <c r="C1394" s="2" t="s">
        <v>215</v>
      </c>
      <c r="D1394" s="2" t="s">
        <v>217</v>
      </c>
      <c r="E1394" s="64"/>
      <c r="F1394" s="64"/>
      <c r="G1394" s="64"/>
      <c r="H1394" s="64"/>
      <c r="I1394" s="123">
        <v>26</v>
      </c>
      <c r="J1394" s="68">
        <v>3</v>
      </c>
      <c r="K1394" s="50">
        <f t="shared" si="315"/>
        <v>0.11538461538461539</v>
      </c>
      <c r="L1394" s="24">
        <v>26</v>
      </c>
      <c r="M1394" s="24"/>
      <c r="N1394" s="111">
        <f t="shared" si="316"/>
        <v>26</v>
      </c>
      <c r="O1394" s="64">
        <f t="shared" si="305"/>
        <v>26</v>
      </c>
      <c r="P1394" s="65" t="str">
        <f t="shared" si="306"/>
        <v/>
      </c>
      <c r="Q1394" s="66"/>
      <c r="R1394" s="24"/>
      <c r="S1394" s="64">
        <f t="shared" si="317"/>
        <v>26</v>
      </c>
      <c r="T1394" s="67">
        <f t="shared" si="318"/>
        <v>0</v>
      </c>
    </row>
    <row r="1395" spans="1:20">
      <c r="A1395" s="3" t="s">
        <v>252</v>
      </c>
      <c r="B1395" s="2" t="s">
        <v>534</v>
      </c>
      <c r="C1395" s="2" t="s">
        <v>225</v>
      </c>
      <c r="D1395" s="2" t="s">
        <v>227</v>
      </c>
      <c r="E1395" s="64"/>
      <c r="F1395" s="64"/>
      <c r="G1395" s="64"/>
      <c r="H1395" s="64"/>
      <c r="I1395" s="123">
        <v>9</v>
      </c>
      <c r="J1395" s="68">
        <v>7</v>
      </c>
      <c r="K1395" s="50">
        <f t="shared" si="315"/>
        <v>0.77777777777777779</v>
      </c>
      <c r="L1395" s="24">
        <v>10</v>
      </c>
      <c r="M1395" s="24"/>
      <c r="N1395" s="111">
        <f t="shared" si="316"/>
        <v>9</v>
      </c>
      <c r="O1395" s="64">
        <f t="shared" ref="O1395:P1414" si="320">IF(SUM(G1395,L1395)&gt;0,SUM(G1395,L1395),"")</f>
        <v>10</v>
      </c>
      <c r="P1395" s="65" t="str">
        <f t="shared" si="320"/>
        <v/>
      </c>
      <c r="Q1395" s="66"/>
      <c r="R1395" s="24">
        <v>1</v>
      </c>
      <c r="S1395" s="64">
        <f t="shared" si="317"/>
        <v>10</v>
      </c>
      <c r="T1395" s="67">
        <f t="shared" si="318"/>
        <v>0.14285714285714285</v>
      </c>
    </row>
    <row r="1396" spans="1:20">
      <c r="A1396" s="3" t="s">
        <v>252</v>
      </c>
      <c r="B1396" s="2" t="s">
        <v>536</v>
      </c>
      <c r="C1396" s="2" t="s">
        <v>230</v>
      </c>
      <c r="D1396" s="2" t="s">
        <v>231</v>
      </c>
      <c r="E1396" s="64"/>
      <c r="F1396" s="64"/>
      <c r="G1396" s="64"/>
      <c r="H1396" s="64"/>
      <c r="I1396" s="123">
        <v>15337</v>
      </c>
      <c r="J1396" s="68">
        <v>6484</v>
      </c>
      <c r="K1396" s="50">
        <f t="shared" si="315"/>
        <v>0.42276846840972809</v>
      </c>
      <c r="L1396" s="24">
        <v>15765</v>
      </c>
      <c r="M1396" s="24">
        <v>400</v>
      </c>
      <c r="N1396" s="111">
        <f t="shared" si="316"/>
        <v>15337</v>
      </c>
      <c r="O1396" s="64">
        <f t="shared" si="320"/>
        <v>15765</v>
      </c>
      <c r="P1396" s="65">
        <f t="shared" si="320"/>
        <v>400</v>
      </c>
      <c r="Q1396" s="66">
        <f t="shared" si="319"/>
        <v>2.5372660957817952E-2</v>
      </c>
      <c r="R1396" s="24">
        <v>1</v>
      </c>
      <c r="S1396" s="64">
        <f t="shared" si="317"/>
        <v>15338</v>
      </c>
      <c r="T1396" s="67">
        <f t="shared" si="318"/>
        <v>1.5422578655151142E-4</v>
      </c>
    </row>
    <row r="1397" spans="1:20">
      <c r="A1397" s="3" t="s">
        <v>252</v>
      </c>
      <c r="B1397" s="2" t="s">
        <v>528</v>
      </c>
      <c r="C1397" s="2" t="s">
        <v>246</v>
      </c>
      <c r="D1397" s="2" t="s">
        <v>247</v>
      </c>
      <c r="E1397" s="64"/>
      <c r="F1397" s="64"/>
      <c r="G1397" s="64"/>
      <c r="H1397" s="64"/>
      <c r="I1397" s="123">
        <v>4</v>
      </c>
      <c r="J1397" s="68">
        <v>1</v>
      </c>
      <c r="K1397" s="50">
        <f t="shared" si="315"/>
        <v>0.25</v>
      </c>
      <c r="L1397" s="24">
        <v>4</v>
      </c>
      <c r="M1397" s="24"/>
      <c r="N1397" s="111">
        <f t="shared" si="316"/>
        <v>4</v>
      </c>
      <c r="O1397" s="64">
        <f t="shared" si="320"/>
        <v>4</v>
      </c>
      <c r="P1397" s="65" t="str">
        <f t="shared" si="320"/>
        <v/>
      </c>
      <c r="Q1397" s="66"/>
      <c r="R1397" s="24"/>
      <c r="S1397" s="64">
        <f t="shared" si="317"/>
        <v>4</v>
      </c>
      <c r="T1397" s="67">
        <f t="shared" si="318"/>
        <v>0</v>
      </c>
    </row>
    <row r="1398" spans="1:20">
      <c r="A1398" s="3" t="s">
        <v>252</v>
      </c>
      <c r="B1398" s="2" t="s">
        <v>531</v>
      </c>
      <c r="C1398" s="2" t="s">
        <v>276</v>
      </c>
      <c r="D1398" s="2" t="s">
        <v>277</v>
      </c>
      <c r="E1398" s="64"/>
      <c r="F1398" s="64"/>
      <c r="G1398" s="64"/>
      <c r="H1398" s="64"/>
      <c r="I1398" s="123">
        <v>1712</v>
      </c>
      <c r="J1398" s="68">
        <v>710</v>
      </c>
      <c r="K1398" s="50">
        <f t="shared" si="315"/>
        <v>0.41471962616822428</v>
      </c>
      <c r="L1398" s="24">
        <v>2034</v>
      </c>
      <c r="M1398" s="24">
        <v>213</v>
      </c>
      <c r="N1398" s="111">
        <f t="shared" si="316"/>
        <v>1712</v>
      </c>
      <c r="O1398" s="64">
        <f t="shared" si="320"/>
        <v>2034</v>
      </c>
      <c r="P1398" s="65">
        <f t="shared" si="320"/>
        <v>213</v>
      </c>
      <c r="Q1398" s="66">
        <f t="shared" si="319"/>
        <v>0.10471976401179942</v>
      </c>
      <c r="R1398" s="24"/>
      <c r="S1398" s="64">
        <f t="shared" si="317"/>
        <v>1712</v>
      </c>
      <c r="T1398" s="67">
        <f t="shared" si="318"/>
        <v>0</v>
      </c>
    </row>
    <row r="1399" spans="1:20">
      <c r="A1399" s="3" t="s">
        <v>252</v>
      </c>
      <c r="B1399" s="2" t="s">
        <v>528</v>
      </c>
      <c r="C1399" s="2" t="s">
        <v>301</v>
      </c>
      <c r="D1399" s="2" t="s">
        <v>304</v>
      </c>
      <c r="E1399" s="64"/>
      <c r="F1399" s="64"/>
      <c r="G1399" s="64"/>
      <c r="H1399" s="64"/>
      <c r="I1399" s="123">
        <v>1</v>
      </c>
      <c r="J1399" s="68"/>
      <c r="K1399" s="50">
        <f t="shared" si="315"/>
        <v>0</v>
      </c>
      <c r="L1399" s="24">
        <v>1</v>
      </c>
      <c r="M1399" s="24"/>
      <c r="N1399" s="111">
        <f t="shared" si="316"/>
        <v>1</v>
      </c>
      <c r="O1399" s="64">
        <f t="shared" si="320"/>
        <v>1</v>
      </c>
      <c r="P1399" s="65" t="str">
        <f t="shared" si="320"/>
        <v/>
      </c>
      <c r="Q1399" s="66"/>
      <c r="R1399" s="24"/>
      <c r="S1399" s="64">
        <f t="shared" si="317"/>
        <v>1</v>
      </c>
      <c r="T1399" s="67" t="str">
        <f t="shared" si="318"/>
        <v/>
      </c>
    </row>
    <row r="1400" spans="1:20">
      <c r="A1400" s="3" t="s">
        <v>252</v>
      </c>
      <c r="B1400" s="2" t="s">
        <v>528</v>
      </c>
      <c r="C1400" s="2" t="s">
        <v>315</v>
      </c>
      <c r="D1400" s="2" t="s">
        <v>316</v>
      </c>
      <c r="E1400" s="64"/>
      <c r="F1400" s="64"/>
      <c r="G1400" s="64"/>
      <c r="H1400" s="64"/>
      <c r="I1400" s="123">
        <v>2</v>
      </c>
      <c r="J1400" s="68">
        <v>1</v>
      </c>
      <c r="K1400" s="50">
        <f t="shared" si="315"/>
        <v>0.5</v>
      </c>
      <c r="L1400" s="24">
        <v>3</v>
      </c>
      <c r="M1400" s="24">
        <v>1</v>
      </c>
      <c r="N1400" s="111">
        <f t="shared" si="316"/>
        <v>2</v>
      </c>
      <c r="O1400" s="64">
        <f t="shared" si="320"/>
        <v>3</v>
      </c>
      <c r="P1400" s="65">
        <f t="shared" si="320"/>
        <v>1</v>
      </c>
      <c r="Q1400" s="66">
        <f t="shared" si="319"/>
        <v>0.33333333333333331</v>
      </c>
      <c r="R1400" s="24"/>
      <c r="S1400" s="64">
        <f t="shared" si="317"/>
        <v>2</v>
      </c>
      <c r="T1400" s="67">
        <f t="shared" si="318"/>
        <v>0</v>
      </c>
    </row>
    <row r="1401" spans="1:20">
      <c r="A1401" s="3" t="s">
        <v>252</v>
      </c>
      <c r="B1401" s="2" t="s">
        <v>528</v>
      </c>
      <c r="C1401" s="2" t="s">
        <v>332</v>
      </c>
      <c r="D1401" s="2" t="s">
        <v>333</v>
      </c>
      <c r="E1401" s="64"/>
      <c r="F1401" s="64"/>
      <c r="G1401" s="64"/>
      <c r="H1401" s="64"/>
      <c r="I1401" s="123">
        <v>21</v>
      </c>
      <c r="J1401" s="68">
        <v>3</v>
      </c>
      <c r="K1401" s="50">
        <f t="shared" si="315"/>
        <v>0.14285714285714285</v>
      </c>
      <c r="L1401" s="24">
        <v>21</v>
      </c>
      <c r="M1401" s="24"/>
      <c r="N1401" s="111">
        <f t="shared" si="316"/>
        <v>21</v>
      </c>
      <c r="O1401" s="64">
        <f t="shared" si="320"/>
        <v>21</v>
      </c>
      <c r="P1401" s="65" t="str">
        <f t="shared" si="320"/>
        <v/>
      </c>
      <c r="Q1401" s="66"/>
      <c r="R1401" s="24"/>
      <c r="S1401" s="64">
        <f t="shared" si="317"/>
        <v>21</v>
      </c>
      <c r="T1401" s="67">
        <f t="shared" si="318"/>
        <v>0</v>
      </c>
    </row>
    <row r="1402" spans="1:20">
      <c r="A1402" s="3" t="s">
        <v>252</v>
      </c>
      <c r="B1402" s="2" t="s">
        <v>528</v>
      </c>
      <c r="C1402" s="2" t="s">
        <v>341</v>
      </c>
      <c r="D1402" s="2" t="s">
        <v>342</v>
      </c>
      <c r="E1402" s="64"/>
      <c r="F1402" s="64"/>
      <c r="G1402" s="64"/>
      <c r="H1402" s="64"/>
      <c r="I1402" s="123">
        <v>1</v>
      </c>
      <c r="J1402" s="68"/>
      <c r="K1402" s="50">
        <f t="shared" si="315"/>
        <v>0</v>
      </c>
      <c r="L1402" s="24">
        <v>2</v>
      </c>
      <c r="M1402" s="24"/>
      <c r="N1402" s="111">
        <f t="shared" si="316"/>
        <v>1</v>
      </c>
      <c r="O1402" s="64">
        <f t="shared" si="320"/>
        <v>2</v>
      </c>
      <c r="P1402" s="65" t="str">
        <f t="shared" si="320"/>
        <v/>
      </c>
      <c r="Q1402" s="66"/>
      <c r="R1402" s="24"/>
      <c r="S1402" s="64">
        <f t="shared" si="317"/>
        <v>1</v>
      </c>
      <c r="T1402" s="67" t="str">
        <f t="shared" si="318"/>
        <v/>
      </c>
    </row>
    <row r="1403" spans="1:20">
      <c r="A1403" s="3" t="s">
        <v>252</v>
      </c>
      <c r="B1403" s="20" t="s">
        <v>343</v>
      </c>
      <c r="C1403" s="2" t="s">
        <v>343</v>
      </c>
      <c r="D1403" s="2" t="s">
        <v>344</v>
      </c>
      <c r="E1403" s="64"/>
      <c r="F1403" s="64"/>
      <c r="G1403" s="64"/>
      <c r="H1403" s="64"/>
      <c r="I1403" s="123">
        <v>60543</v>
      </c>
      <c r="J1403" s="68">
        <v>24199</v>
      </c>
      <c r="K1403" s="50">
        <f t="shared" si="315"/>
        <v>0.39969938721239451</v>
      </c>
      <c r="L1403" s="24">
        <v>61028</v>
      </c>
      <c r="M1403" s="24">
        <v>104</v>
      </c>
      <c r="N1403" s="111">
        <f t="shared" si="316"/>
        <v>60543</v>
      </c>
      <c r="O1403" s="64">
        <f t="shared" si="320"/>
        <v>61028</v>
      </c>
      <c r="P1403" s="65">
        <f t="shared" si="320"/>
        <v>104</v>
      </c>
      <c r="Q1403" s="66">
        <f t="shared" si="319"/>
        <v>1.7041358065150423E-3</v>
      </c>
      <c r="R1403" s="24">
        <v>14</v>
      </c>
      <c r="S1403" s="64">
        <f t="shared" si="317"/>
        <v>60557</v>
      </c>
      <c r="T1403" s="67">
        <f t="shared" si="318"/>
        <v>5.785363031530228E-4</v>
      </c>
    </row>
    <row r="1404" spans="1:20">
      <c r="A1404" s="3" t="s">
        <v>252</v>
      </c>
      <c r="B1404" s="20" t="s">
        <v>343</v>
      </c>
      <c r="C1404" s="2" t="s">
        <v>343</v>
      </c>
      <c r="D1404" s="2" t="s">
        <v>345</v>
      </c>
      <c r="E1404" s="64"/>
      <c r="F1404" s="64"/>
      <c r="G1404" s="64"/>
      <c r="H1404" s="64"/>
      <c r="I1404" s="123">
        <v>11625</v>
      </c>
      <c r="J1404" s="68">
        <v>4932</v>
      </c>
      <c r="K1404" s="50">
        <f t="shared" si="315"/>
        <v>0.42425806451612902</v>
      </c>
      <c r="L1404" s="24">
        <v>11665</v>
      </c>
      <c r="M1404" s="24">
        <v>47</v>
      </c>
      <c r="N1404" s="111">
        <f t="shared" si="316"/>
        <v>11625</v>
      </c>
      <c r="O1404" s="64">
        <f t="shared" si="320"/>
        <v>11665</v>
      </c>
      <c r="P1404" s="65">
        <f t="shared" si="320"/>
        <v>47</v>
      </c>
      <c r="Q1404" s="66">
        <f t="shared" si="319"/>
        <v>4.0291470210030008E-3</v>
      </c>
      <c r="R1404" s="24"/>
      <c r="S1404" s="64">
        <f t="shared" si="317"/>
        <v>11625</v>
      </c>
      <c r="T1404" s="67">
        <f t="shared" si="318"/>
        <v>0</v>
      </c>
    </row>
    <row r="1405" spans="1:20">
      <c r="A1405" s="3" t="s">
        <v>252</v>
      </c>
      <c r="B1405" s="20" t="s">
        <v>343</v>
      </c>
      <c r="C1405" s="2" t="s">
        <v>343</v>
      </c>
      <c r="D1405" s="2" t="s">
        <v>348</v>
      </c>
      <c r="E1405" s="64"/>
      <c r="F1405" s="64"/>
      <c r="G1405" s="64"/>
      <c r="H1405" s="64"/>
      <c r="I1405" s="123">
        <v>53330</v>
      </c>
      <c r="J1405" s="68">
        <v>10466</v>
      </c>
      <c r="K1405" s="50">
        <f t="shared" si="315"/>
        <v>0.19624976561035065</v>
      </c>
      <c r="L1405" s="24">
        <v>53911</v>
      </c>
      <c r="M1405" s="24">
        <v>385</v>
      </c>
      <c r="N1405" s="111">
        <f t="shared" si="316"/>
        <v>53330</v>
      </c>
      <c r="O1405" s="64">
        <f t="shared" si="320"/>
        <v>53911</v>
      </c>
      <c r="P1405" s="65">
        <f t="shared" si="320"/>
        <v>385</v>
      </c>
      <c r="Q1405" s="66">
        <f t="shared" si="319"/>
        <v>7.1413997143440116E-3</v>
      </c>
      <c r="R1405" s="24">
        <v>1</v>
      </c>
      <c r="S1405" s="64">
        <f t="shared" si="317"/>
        <v>53331</v>
      </c>
      <c r="T1405" s="67">
        <f t="shared" si="318"/>
        <v>9.5547487101089239E-5</v>
      </c>
    </row>
    <row r="1406" spans="1:20">
      <c r="A1406" s="3" t="s">
        <v>252</v>
      </c>
      <c r="B1406" s="20" t="s">
        <v>343</v>
      </c>
      <c r="C1406" s="2" t="s">
        <v>343</v>
      </c>
      <c r="D1406" s="2" t="s">
        <v>353</v>
      </c>
      <c r="E1406" s="64"/>
      <c r="F1406" s="64"/>
      <c r="G1406" s="64"/>
      <c r="H1406" s="64"/>
      <c r="I1406" s="123">
        <v>22262</v>
      </c>
      <c r="J1406" s="68">
        <v>10433</v>
      </c>
      <c r="K1406" s="50">
        <f t="shared" si="315"/>
        <v>0.4686461234390441</v>
      </c>
      <c r="L1406" s="24">
        <v>22490</v>
      </c>
      <c r="M1406" s="24">
        <v>123</v>
      </c>
      <c r="N1406" s="111">
        <f t="shared" si="316"/>
        <v>22262</v>
      </c>
      <c r="O1406" s="64">
        <f t="shared" si="320"/>
        <v>22490</v>
      </c>
      <c r="P1406" s="65">
        <f t="shared" si="320"/>
        <v>123</v>
      </c>
      <c r="Q1406" s="66">
        <f t="shared" si="319"/>
        <v>5.4690973766118277E-3</v>
      </c>
      <c r="R1406" s="24">
        <v>18</v>
      </c>
      <c r="S1406" s="64">
        <f t="shared" si="317"/>
        <v>22280</v>
      </c>
      <c r="T1406" s="67">
        <f t="shared" si="318"/>
        <v>1.7252947378510496E-3</v>
      </c>
    </row>
    <row r="1407" spans="1:20">
      <c r="A1407" s="3" t="s">
        <v>252</v>
      </c>
      <c r="B1407" s="2" t="s">
        <v>528</v>
      </c>
      <c r="C1407" s="2" t="s">
        <v>380</v>
      </c>
      <c r="D1407" s="2" t="s">
        <v>383</v>
      </c>
      <c r="E1407" s="64"/>
      <c r="F1407" s="64"/>
      <c r="G1407" s="64"/>
      <c r="H1407" s="64"/>
      <c r="I1407" s="123">
        <v>1</v>
      </c>
      <c r="J1407" s="68"/>
      <c r="K1407" s="50">
        <f t="shared" si="315"/>
        <v>0</v>
      </c>
      <c r="L1407" s="24">
        <v>2</v>
      </c>
      <c r="M1407" s="24">
        <v>1</v>
      </c>
      <c r="N1407" s="111">
        <f t="shared" si="316"/>
        <v>1</v>
      </c>
      <c r="O1407" s="64">
        <f t="shared" si="320"/>
        <v>2</v>
      </c>
      <c r="P1407" s="65">
        <f t="shared" si="320"/>
        <v>1</v>
      </c>
      <c r="Q1407" s="66">
        <f t="shared" si="319"/>
        <v>0.5</v>
      </c>
      <c r="R1407" s="24"/>
      <c r="S1407" s="64">
        <f t="shared" si="317"/>
        <v>1</v>
      </c>
      <c r="T1407" s="67" t="str">
        <f t="shared" si="318"/>
        <v/>
      </c>
    </row>
    <row r="1408" spans="1:20">
      <c r="A1408" s="3" t="s">
        <v>252</v>
      </c>
      <c r="B1408" s="2" t="s">
        <v>528</v>
      </c>
      <c r="C1408" s="2" t="s">
        <v>392</v>
      </c>
      <c r="D1408" s="2" t="s">
        <v>393</v>
      </c>
      <c r="E1408" s="64"/>
      <c r="F1408" s="64"/>
      <c r="G1408" s="64"/>
      <c r="H1408" s="64"/>
      <c r="I1408" s="123"/>
      <c r="J1408" s="68"/>
      <c r="K1408" s="50"/>
      <c r="L1408" s="24">
        <v>1</v>
      </c>
      <c r="M1408" s="24"/>
      <c r="N1408" s="111" t="str">
        <f t="shared" si="316"/>
        <v/>
      </c>
      <c r="O1408" s="64">
        <f t="shared" si="320"/>
        <v>1</v>
      </c>
      <c r="P1408" s="65" t="str">
        <f t="shared" si="320"/>
        <v/>
      </c>
      <c r="Q1408" s="66"/>
      <c r="R1408" s="24"/>
      <c r="S1408" s="64" t="str">
        <f t="shared" si="317"/>
        <v/>
      </c>
      <c r="T1408" s="67" t="str">
        <f t="shared" si="318"/>
        <v/>
      </c>
    </row>
    <row r="1409" spans="1:20">
      <c r="A1409" s="3" t="s">
        <v>252</v>
      </c>
      <c r="B1409" s="2" t="s">
        <v>526</v>
      </c>
      <c r="C1409" s="2" t="s">
        <v>415</v>
      </c>
      <c r="D1409" s="2" t="s">
        <v>416</v>
      </c>
      <c r="E1409" s="64"/>
      <c r="F1409" s="64"/>
      <c r="G1409" s="64"/>
      <c r="H1409" s="64"/>
      <c r="I1409" s="123">
        <v>1030</v>
      </c>
      <c r="J1409" s="68">
        <v>265</v>
      </c>
      <c r="K1409" s="50">
        <f t="shared" si="315"/>
        <v>0.25728155339805825</v>
      </c>
      <c r="L1409" s="24">
        <v>1187</v>
      </c>
      <c r="M1409" s="24">
        <v>155</v>
      </c>
      <c r="N1409" s="111">
        <f t="shared" si="316"/>
        <v>1030</v>
      </c>
      <c r="O1409" s="64">
        <f t="shared" si="320"/>
        <v>1187</v>
      </c>
      <c r="P1409" s="65">
        <f t="shared" si="320"/>
        <v>155</v>
      </c>
      <c r="Q1409" s="66">
        <f t="shared" si="319"/>
        <v>0.13058129738837404</v>
      </c>
      <c r="R1409" s="24">
        <v>9</v>
      </c>
      <c r="S1409" s="64">
        <f t="shared" si="317"/>
        <v>1039</v>
      </c>
      <c r="T1409" s="67">
        <f t="shared" si="318"/>
        <v>3.3962264150943396E-2</v>
      </c>
    </row>
    <row r="1410" spans="1:20">
      <c r="A1410" s="3" t="s">
        <v>252</v>
      </c>
      <c r="B1410" s="2" t="s">
        <v>531</v>
      </c>
      <c r="C1410" s="2" t="s">
        <v>424</v>
      </c>
      <c r="D1410" s="2" t="s">
        <v>427</v>
      </c>
      <c r="E1410" s="64"/>
      <c r="F1410" s="64"/>
      <c r="G1410" s="64"/>
      <c r="H1410" s="64"/>
      <c r="I1410" s="123">
        <v>21027</v>
      </c>
      <c r="J1410" s="68">
        <v>11585</v>
      </c>
      <c r="K1410" s="50">
        <f t="shared" si="315"/>
        <v>0.5509582917201693</v>
      </c>
      <c r="L1410" s="24">
        <v>21468</v>
      </c>
      <c r="M1410" s="24">
        <v>410</v>
      </c>
      <c r="N1410" s="111">
        <f t="shared" si="316"/>
        <v>21027</v>
      </c>
      <c r="O1410" s="64">
        <f t="shared" si="320"/>
        <v>21468</v>
      </c>
      <c r="P1410" s="65">
        <f t="shared" si="320"/>
        <v>410</v>
      </c>
      <c r="Q1410" s="66">
        <f t="shared" si="319"/>
        <v>1.9098192658841065E-2</v>
      </c>
      <c r="R1410" s="24">
        <v>5</v>
      </c>
      <c r="S1410" s="64">
        <f t="shared" si="317"/>
        <v>21032</v>
      </c>
      <c r="T1410" s="67">
        <f t="shared" si="318"/>
        <v>4.3159257660768235E-4</v>
      </c>
    </row>
    <row r="1411" spans="1:20">
      <c r="A1411" s="3" t="s">
        <v>252</v>
      </c>
      <c r="B1411" s="2" t="s">
        <v>528</v>
      </c>
      <c r="C1411" s="2" t="s">
        <v>436</v>
      </c>
      <c r="D1411" s="2" t="s">
        <v>438</v>
      </c>
      <c r="E1411" s="64"/>
      <c r="F1411" s="64"/>
      <c r="G1411" s="64"/>
      <c r="H1411" s="64"/>
      <c r="I1411" s="123">
        <v>1121</v>
      </c>
      <c r="J1411" s="68">
        <v>788</v>
      </c>
      <c r="K1411" s="50">
        <f t="shared" si="315"/>
        <v>0.70294380017841218</v>
      </c>
      <c r="L1411" s="24">
        <v>1196</v>
      </c>
      <c r="M1411" s="24">
        <v>75</v>
      </c>
      <c r="N1411" s="111">
        <f t="shared" si="316"/>
        <v>1121</v>
      </c>
      <c r="O1411" s="64">
        <f t="shared" si="320"/>
        <v>1196</v>
      </c>
      <c r="P1411" s="65">
        <f t="shared" si="320"/>
        <v>75</v>
      </c>
      <c r="Q1411" s="66">
        <f t="shared" si="319"/>
        <v>6.2709030100334448E-2</v>
      </c>
      <c r="R1411" s="24">
        <v>19</v>
      </c>
      <c r="S1411" s="64">
        <f t="shared" si="317"/>
        <v>1140</v>
      </c>
      <c r="T1411" s="67">
        <f t="shared" si="318"/>
        <v>2.4111675126903553E-2</v>
      </c>
    </row>
    <row r="1412" spans="1:20">
      <c r="A1412" s="3" t="s">
        <v>252</v>
      </c>
      <c r="B1412" s="2" t="s">
        <v>535</v>
      </c>
      <c r="C1412" s="2" t="s">
        <v>442</v>
      </c>
      <c r="D1412" s="2" t="s">
        <v>445</v>
      </c>
      <c r="E1412" s="64"/>
      <c r="F1412" s="64"/>
      <c r="G1412" s="64"/>
      <c r="H1412" s="64"/>
      <c r="I1412" s="123">
        <v>50</v>
      </c>
      <c r="J1412" s="68">
        <v>15</v>
      </c>
      <c r="K1412" s="50">
        <f t="shared" si="315"/>
        <v>0.3</v>
      </c>
      <c r="L1412" s="24">
        <v>56</v>
      </c>
      <c r="M1412" s="24">
        <v>2</v>
      </c>
      <c r="N1412" s="111">
        <f t="shared" si="316"/>
        <v>50</v>
      </c>
      <c r="O1412" s="64">
        <f t="shared" si="320"/>
        <v>56</v>
      </c>
      <c r="P1412" s="65">
        <f t="shared" si="320"/>
        <v>2</v>
      </c>
      <c r="Q1412" s="66">
        <f t="shared" si="319"/>
        <v>3.5714285714285712E-2</v>
      </c>
      <c r="R1412" s="24"/>
      <c r="S1412" s="64">
        <f t="shared" si="317"/>
        <v>50</v>
      </c>
      <c r="T1412" s="67">
        <f t="shared" si="318"/>
        <v>0</v>
      </c>
    </row>
    <row r="1413" spans="1:20">
      <c r="A1413" s="3" t="s">
        <v>252</v>
      </c>
      <c r="B1413" s="2" t="s">
        <v>535</v>
      </c>
      <c r="C1413" s="2" t="s">
        <v>442</v>
      </c>
      <c r="D1413" s="2" t="s">
        <v>451</v>
      </c>
      <c r="E1413" s="64"/>
      <c r="F1413" s="64"/>
      <c r="G1413" s="64"/>
      <c r="H1413" s="64"/>
      <c r="I1413" s="123">
        <v>92</v>
      </c>
      <c r="J1413" s="68">
        <v>32</v>
      </c>
      <c r="K1413" s="50">
        <f t="shared" si="315"/>
        <v>0.34782608695652173</v>
      </c>
      <c r="L1413" s="24">
        <v>98</v>
      </c>
      <c r="M1413" s="24">
        <v>8</v>
      </c>
      <c r="N1413" s="111">
        <f t="shared" si="316"/>
        <v>92</v>
      </c>
      <c r="O1413" s="64">
        <f t="shared" si="320"/>
        <v>98</v>
      </c>
      <c r="P1413" s="65">
        <f t="shared" si="320"/>
        <v>8</v>
      </c>
      <c r="Q1413" s="66">
        <f t="shared" si="319"/>
        <v>8.1632653061224483E-2</v>
      </c>
      <c r="R1413" s="24"/>
      <c r="S1413" s="64">
        <f t="shared" si="317"/>
        <v>92</v>
      </c>
      <c r="T1413" s="67">
        <f t="shared" si="318"/>
        <v>0</v>
      </c>
    </row>
    <row r="1414" spans="1:20">
      <c r="A1414" s="3" t="s">
        <v>252</v>
      </c>
      <c r="B1414" s="2" t="s">
        <v>535</v>
      </c>
      <c r="C1414" s="2" t="s">
        <v>442</v>
      </c>
      <c r="D1414" s="2" t="s">
        <v>454</v>
      </c>
      <c r="E1414" s="64"/>
      <c r="F1414" s="64"/>
      <c r="G1414" s="64"/>
      <c r="H1414" s="64"/>
      <c r="I1414" s="123">
        <v>37</v>
      </c>
      <c r="J1414" s="68">
        <v>14</v>
      </c>
      <c r="K1414" s="50">
        <f t="shared" si="315"/>
        <v>0.3783783783783784</v>
      </c>
      <c r="L1414" s="24">
        <v>49</v>
      </c>
      <c r="M1414" s="24"/>
      <c r="N1414" s="111">
        <f t="shared" si="316"/>
        <v>37</v>
      </c>
      <c r="O1414" s="64">
        <f t="shared" si="320"/>
        <v>49</v>
      </c>
      <c r="P1414" s="65" t="str">
        <f t="shared" si="320"/>
        <v/>
      </c>
      <c r="Q1414" s="66"/>
      <c r="R1414" s="24"/>
      <c r="S1414" s="64">
        <f t="shared" si="317"/>
        <v>37</v>
      </c>
      <c r="T1414" s="67">
        <f t="shared" si="318"/>
        <v>0</v>
      </c>
    </row>
    <row r="1415" spans="1:20">
      <c r="A1415" s="3" t="s">
        <v>130</v>
      </c>
      <c r="B1415" s="2" t="s">
        <v>534</v>
      </c>
      <c r="C1415" s="2" t="s">
        <v>11</v>
      </c>
      <c r="D1415" s="2" t="s">
        <v>12</v>
      </c>
      <c r="E1415" s="59"/>
      <c r="F1415" s="59"/>
      <c r="G1415" s="59"/>
      <c r="H1415" s="59"/>
      <c r="I1415" s="122">
        <v>48</v>
      </c>
      <c r="J1415" s="63">
        <v>7</v>
      </c>
      <c r="K1415" s="50">
        <f t="shared" si="315"/>
        <v>0.14583333333333334</v>
      </c>
      <c r="L1415" s="63">
        <v>68</v>
      </c>
      <c r="M1415" s="63">
        <v>3</v>
      </c>
      <c r="N1415" s="111">
        <f t="shared" ref="N1415:N1424" si="321">IF(SUM(E1415,I1415)&gt;0,SUM(E1415,I1415),"")</f>
        <v>48</v>
      </c>
      <c r="O1415" s="64">
        <f t="shared" ref="O1415:O1458" si="322">IF(SUM(G1415,L1415)&gt;0,SUM(G1415,L1415),"")</f>
        <v>68</v>
      </c>
      <c r="P1415" s="65">
        <f t="shared" ref="P1415:P1458" si="323">IF(SUM(H1415,M1415)&gt;0,SUM(H1415,M1415),"")</f>
        <v>3</v>
      </c>
      <c r="Q1415" s="66">
        <f>IF(O1415&lt;&gt;0,P1415/O1415,"")</f>
        <v>4.4117647058823532E-2</v>
      </c>
      <c r="R1415" s="59">
        <v>9</v>
      </c>
      <c r="S1415" s="64">
        <f>IF(N1415="",IF(R1415&gt;0,SUM(R1415),""),IF(SUM(R1415)&gt;0,SUM(N1415+R1415),N1415))</f>
        <v>57</v>
      </c>
      <c r="T1415" s="67">
        <f>IF((I1415)&gt;0,R1415/(I1415),"")</f>
        <v>0.1875</v>
      </c>
    </row>
    <row r="1416" spans="1:20">
      <c r="A1416" s="3" t="s">
        <v>130</v>
      </c>
      <c r="B1416" s="2" t="s">
        <v>526</v>
      </c>
      <c r="C1416" s="2" t="s">
        <v>13</v>
      </c>
      <c r="D1416" s="2" t="s">
        <v>16</v>
      </c>
      <c r="E1416" s="59"/>
      <c r="F1416" s="59"/>
      <c r="G1416" s="59"/>
      <c r="H1416" s="59"/>
      <c r="I1416" s="122">
        <v>736</v>
      </c>
      <c r="J1416" s="63">
        <v>60</v>
      </c>
      <c r="K1416" s="50">
        <f t="shared" si="315"/>
        <v>8.1521739130434784E-2</v>
      </c>
      <c r="L1416" s="63">
        <v>1066</v>
      </c>
      <c r="M1416" s="63">
        <v>71</v>
      </c>
      <c r="N1416" s="111">
        <f t="shared" si="321"/>
        <v>736</v>
      </c>
      <c r="O1416" s="64">
        <f t="shared" si="322"/>
        <v>1066</v>
      </c>
      <c r="P1416" s="65">
        <f t="shared" si="323"/>
        <v>71</v>
      </c>
      <c r="Q1416" s="66">
        <f t="shared" ref="Q1416:Q1426" si="324">IF(O1416&lt;&gt;0,P1416/O1416,"")</f>
        <v>6.6604127579737341E-2</v>
      </c>
      <c r="R1416" s="59">
        <v>108</v>
      </c>
      <c r="S1416" s="64">
        <f t="shared" ref="S1416:S1425" si="325">IF(N1416="",IF(R1416&gt;0,SUM(R1416),""),IF(SUM(R1416)&gt;0,SUM(N1416+R1416),N1416))</f>
        <v>844</v>
      </c>
      <c r="T1416" s="67">
        <f t="shared" ref="T1416:T1425" si="326">IF((I1416)&gt;0,R1416/(I1416),"")</f>
        <v>0.14673913043478262</v>
      </c>
    </row>
    <row r="1417" spans="1:20">
      <c r="A1417" s="3" t="s">
        <v>130</v>
      </c>
      <c r="B1417" s="2" t="s">
        <v>527</v>
      </c>
      <c r="C1417" s="2" t="s">
        <v>17</v>
      </c>
      <c r="D1417" s="2" t="s">
        <v>19</v>
      </c>
      <c r="E1417" s="59"/>
      <c r="F1417" s="59"/>
      <c r="G1417" s="59"/>
      <c r="H1417" s="59"/>
      <c r="I1417" s="122">
        <v>1</v>
      </c>
      <c r="J1417" s="63">
        <v>1</v>
      </c>
      <c r="K1417" s="50">
        <f t="shared" si="315"/>
        <v>1</v>
      </c>
      <c r="L1417" s="63">
        <v>5</v>
      </c>
      <c r="M1417" s="63">
        <v>4</v>
      </c>
      <c r="N1417" s="111">
        <f t="shared" si="321"/>
        <v>1</v>
      </c>
      <c r="O1417" s="64">
        <f t="shared" si="322"/>
        <v>5</v>
      </c>
      <c r="P1417" s="65">
        <f t="shared" si="323"/>
        <v>4</v>
      </c>
      <c r="Q1417" s="66">
        <f t="shared" si="324"/>
        <v>0.8</v>
      </c>
      <c r="R1417" s="59"/>
      <c r="S1417" s="64">
        <f t="shared" si="325"/>
        <v>1</v>
      </c>
      <c r="T1417" s="67">
        <f t="shared" si="326"/>
        <v>0</v>
      </c>
    </row>
    <row r="1418" spans="1:20">
      <c r="A1418" s="3" t="s">
        <v>130</v>
      </c>
      <c r="B1418" s="2" t="s">
        <v>532</v>
      </c>
      <c r="C1418" s="2" t="s">
        <v>34</v>
      </c>
      <c r="D1418" s="2" t="s">
        <v>39</v>
      </c>
      <c r="E1418" s="59"/>
      <c r="F1418" s="59"/>
      <c r="G1418" s="59"/>
      <c r="H1418" s="59"/>
      <c r="I1418" s="122">
        <v>195</v>
      </c>
      <c r="J1418" s="63">
        <v>29</v>
      </c>
      <c r="K1418" s="50">
        <f t="shared" si="315"/>
        <v>0.14871794871794872</v>
      </c>
      <c r="L1418" s="63">
        <v>209</v>
      </c>
      <c r="M1418" s="63"/>
      <c r="N1418" s="111">
        <f t="shared" si="321"/>
        <v>195</v>
      </c>
      <c r="O1418" s="64">
        <f t="shared" si="322"/>
        <v>209</v>
      </c>
      <c r="P1418" s="65" t="str">
        <f t="shared" si="323"/>
        <v/>
      </c>
      <c r="Q1418" s="66"/>
      <c r="R1418" s="59"/>
      <c r="S1418" s="64">
        <f t="shared" si="325"/>
        <v>195</v>
      </c>
      <c r="T1418" s="67">
        <f t="shared" si="326"/>
        <v>0</v>
      </c>
    </row>
    <row r="1419" spans="1:20">
      <c r="A1419" s="3" t="s">
        <v>130</v>
      </c>
      <c r="B1419" s="2" t="s">
        <v>528</v>
      </c>
      <c r="C1419" s="2" t="s">
        <v>40</v>
      </c>
      <c r="D1419" s="2" t="s">
        <v>41</v>
      </c>
      <c r="E1419" s="59"/>
      <c r="F1419" s="59"/>
      <c r="G1419" s="59"/>
      <c r="H1419" s="59"/>
      <c r="I1419" s="122">
        <v>4</v>
      </c>
      <c r="J1419" s="63">
        <v>4</v>
      </c>
      <c r="K1419" s="50">
        <f t="shared" si="315"/>
        <v>1</v>
      </c>
      <c r="L1419" s="63">
        <v>4</v>
      </c>
      <c r="M1419" s="63"/>
      <c r="N1419" s="111">
        <f t="shared" si="321"/>
        <v>4</v>
      </c>
      <c r="O1419" s="64">
        <f t="shared" si="322"/>
        <v>4</v>
      </c>
      <c r="P1419" s="65" t="str">
        <f t="shared" si="323"/>
        <v/>
      </c>
      <c r="Q1419" s="66">
        <v>0</v>
      </c>
      <c r="R1419" s="59"/>
      <c r="S1419" s="64">
        <f t="shared" si="325"/>
        <v>4</v>
      </c>
      <c r="T1419" s="67">
        <f t="shared" si="326"/>
        <v>0</v>
      </c>
    </row>
    <row r="1420" spans="1:20">
      <c r="A1420" s="3" t="s">
        <v>130</v>
      </c>
      <c r="B1420" s="2" t="s">
        <v>528</v>
      </c>
      <c r="C1420" s="2" t="s">
        <v>53</v>
      </c>
      <c r="D1420" s="2" t="s">
        <v>54</v>
      </c>
      <c r="E1420" s="59"/>
      <c r="F1420" s="59"/>
      <c r="G1420" s="59"/>
      <c r="H1420" s="59"/>
      <c r="I1420" s="122">
        <v>1</v>
      </c>
      <c r="J1420" s="63">
        <v>1</v>
      </c>
      <c r="K1420" s="50">
        <f t="shared" ref="K1420:K1483" si="327">J1420/I1420</f>
        <v>1</v>
      </c>
      <c r="L1420" s="63">
        <v>6</v>
      </c>
      <c r="M1420" s="63"/>
      <c r="N1420" s="111">
        <f t="shared" si="321"/>
        <v>1</v>
      </c>
      <c r="O1420" s="64">
        <f t="shared" si="322"/>
        <v>6</v>
      </c>
      <c r="P1420" s="65" t="str">
        <f t="shared" si="323"/>
        <v/>
      </c>
      <c r="Q1420" s="66"/>
      <c r="R1420" s="59"/>
      <c r="S1420" s="64">
        <f t="shared" si="325"/>
        <v>1</v>
      </c>
      <c r="T1420" s="67">
        <f t="shared" si="326"/>
        <v>0</v>
      </c>
    </row>
    <row r="1421" spans="1:20">
      <c r="A1421" s="3" t="s">
        <v>130</v>
      </c>
      <c r="B1421" s="2" t="s">
        <v>529</v>
      </c>
      <c r="C1421" s="2" t="s">
        <v>55</v>
      </c>
      <c r="D1421" s="2" t="s">
        <v>56</v>
      </c>
      <c r="E1421" s="59"/>
      <c r="F1421" s="59"/>
      <c r="G1421" s="59"/>
      <c r="H1421" s="59"/>
      <c r="I1421" s="122">
        <v>304</v>
      </c>
      <c r="J1421" s="63">
        <v>86</v>
      </c>
      <c r="K1421" s="50">
        <f t="shared" si="327"/>
        <v>0.28289473684210525</v>
      </c>
      <c r="L1421" s="63">
        <v>651</v>
      </c>
      <c r="M1421" s="63">
        <v>301</v>
      </c>
      <c r="N1421" s="111">
        <f t="shared" si="321"/>
        <v>304</v>
      </c>
      <c r="O1421" s="64">
        <f t="shared" si="322"/>
        <v>651</v>
      </c>
      <c r="P1421" s="65">
        <f t="shared" si="323"/>
        <v>301</v>
      </c>
      <c r="Q1421" s="66">
        <f t="shared" si="324"/>
        <v>0.46236559139784944</v>
      </c>
      <c r="R1421" s="59">
        <v>1</v>
      </c>
      <c r="S1421" s="64">
        <f t="shared" si="325"/>
        <v>305</v>
      </c>
      <c r="T1421" s="67">
        <f t="shared" si="326"/>
        <v>3.2894736842105261E-3</v>
      </c>
    </row>
    <row r="1422" spans="1:20">
      <c r="A1422" s="3" t="s">
        <v>130</v>
      </c>
      <c r="B1422" s="2" t="s">
        <v>530</v>
      </c>
      <c r="C1422" s="2" t="s">
        <v>57</v>
      </c>
      <c r="D1422" s="2" t="s">
        <v>58</v>
      </c>
      <c r="E1422" s="59"/>
      <c r="F1422" s="59"/>
      <c r="G1422" s="59"/>
      <c r="H1422" s="59"/>
      <c r="I1422" s="122">
        <v>554</v>
      </c>
      <c r="J1422" s="63">
        <v>156</v>
      </c>
      <c r="K1422" s="50">
        <f t="shared" si="327"/>
        <v>0.28158844765342961</v>
      </c>
      <c r="L1422" s="63">
        <v>681</v>
      </c>
      <c r="M1422" s="63">
        <v>9</v>
      </c>
      <c r="N1422" s="111">
        <f t="shared" si="321"/>
        <v>554</v>
      </c>
      <c r="O1422" s="64">
        <f t="shared" si="322"/>
        <v>681</v>
      </c>
      <c r="P1422" s="65">
        <f t="shared" si="323"/>
        <v>9</v>
      </c>
      <c r="Q1422" s="66">
        <f t="shared" si="324"/>
        <v>1.3215859030837005E-2</v>
      </c>
      <c r="R1422" s="59"/>
      <c r="S1422" s="64">
        <f t="shared" si="325"/>
        <v>554</v>
      </c>
      <c r="T1422" s="67">
        <f t="shared" si="326"/>
        <v>0</v>
      </c>
    </row>
    <row r="1423" spans="1:20">
      <c r="A1423" s="3" t="s">
        <v>130</v>
      </c>
      <c r="B1423" s="2" t="s">
        <v>526</v>
      </c>
      <c r="C1423" s="2" t="s">
        <v>60</v>
      </c>
      <c r="D1423" s="2" t="s">
        <v>61</v>
      </c>
      <c r="E1423" s="59"/>
      <c r="F1423" s="59"/>
      <c r="G1423" s="59"/>
      <c r="H1423" s="59"/>
      <c r="I1423" s="122">
        <v>26</v>
      </c>
      <c r="J1423" s="63">
        <v>18</v>
      </c>
      <c r="K1423" s="50">
        <f t="shared" si="327"/>
        <v>0.69230769230769229</v>
      </c>
      <c r="L1423" s="63">
        <v>26</v>
      </c>
      <c r="M1423" s="63"/>
      <c r="N1423" s="111">
        <f t="shared" si="321"/>
        <v>26</v>
      </c>
      <c r="O1423" s="64">
        <f t="shared" si="322"/>
        <v>26</v>
      </c>
      <c r="P1423" s="65" t="str">
        <f t="shared" si="323"/>
        <v/>
      </c>
      <c r="Q1423" s="66">
        <v>0</v>
      </c>
      <c r="R1423" s="59"/>
      <c r="S1423" s="64">
        <f t="shared" si="325"/>
        <v>26</v>
      </c>
      <c r="T1423" s="67">
        <f t="shared" si="326"/>
        <v>0</v>
      </c>
    </row>
    <row r="1424" spans="1:20">
      <c r="A1424" s="3" t="s">
        <v>130</v>
      </c>
      <c r="B1424" s="2" t="s">
        <v>528</v>
      </c>
      <c r="C1424" s="2" t="s">
        <v>75</v>
      </c>
      <c r="D1424" s="2" t="s">
        <v>77</v>
      </c>
      <c r="E1424" s="59"/>
      <c r="F1424" s="59"/>
      <c r="G1424" s="59"/>
      <c r="H1424" s="59"/>
      <c r="I1424" s="122">
        <v>32</v>
      </c>
      <c r="J1424" s="63">
        <v>31</v>
      </c>
      <c r="K1424" s="50">
        <f t="shared" si="327"/>
        <v>0.96875</v>
      </c>
      <c r="L1424" s="63">
        <v>34</v>
      </c>
      <c r="M1424" s="63">
        <v>1</v>
      </c>
      <c r="N1424" s="111">
        <f t="shared" si="321"/>
        <v>32</v>
      </c>
      <c r="O1424" s="64">
        <f t="shared" si="322"/>
        <v>34</v>
      </c>
      <c r="P1424" s="65">
        <f t="shared" si="323"/>
        <v>1</v>
      </c>
      <c r="Q1424" s="66">
        <f t="shared" si="324"/>
        <v>2.9411764705882353E-2</v>
      </c>
      <c r="R1424" s="59"/>
      <c r="S1424" s="64">
        <f t="shared" si="325"/>
        <v>32</v>
      </c>
      <c r="T1424" s="67">
        <f t="shared" si="326"/>
        <v>0</v>
      </c>
    </row>
    <row r="1425" spans="1:20">
      <c r="A1425" s="3" t="s">
        <v>130</v>
      </c>
      <c r="B1425" s="2" t="s">
        <v>529</v>
      </c>
      <c r="C1425" s="2" t="s">
        <v>78</v>
      </c>
      <c r="D1425" s="2" t="s">
        <v>79</v>
      </c>
      <c r="E1425" s="59"/>
      <c r="F1425" s="59"/>
      <c r="G1425" s="59"/>
      <c r="H1425" s="59"/>
      <c r="I1425" s="122">
        <v>172</v>
      </c>
      <c r="J1425" s="63">
        <v>20</v>
      </c>
      <c r="K1425" s="50">
        <f t="shared" si="327"/>
        <v>0.11627906976744186</v>
      </c>
      <c r="L1425" s="63">
        <v>195</v>
      </c>
      <c r="M1425" s="63">
        <v>3</v>
      </c>
      <c r="N1425" s="111">
        <f t="shared" ref="N1425:N1433" si="328">IF(SUM(E1425,I1425)&gt;0,SUM(E1425,I1425),"")</f>
        <v>172</v>
      </c>
      <c r="O1425" s="64">
        <f t="shared" si="322"/>
        <v>195</v>
      </c>
      <c r="P1425" s="65">
        <f t="shared" si="323"/>
        <v>3</v>
      </c>
      <c r="Q1425" s="66">
        <f t="shared" si="324"/>
        <v>1.5384615384615385E-2</v>
      </c>
      <c r="R1425" s="59">
        <v>7</v>
      </c>
      <c r="S1425" s="64">
        <f t="shared" si="325"/>
        <v>179</v>
      </c>
      <c r="T1425" s="67">
        <f t="shared" si="326"/>
        <v>4.0697674418604654E-2</v>
      </c>
    </row>
    <row r="1426" spans="1:20">
      <c r="A1426" s="3" t="s">
        <v>130</v>
      </c>
      <c r="B1426" s="2" t="s">
        <v>535</v>
      </c>
      <c r="C1426" s="2" t="s">
        <v>87</v>
      </c>
      <c r="D1426" s="2" t="s">
        <v>89</v>
      </c>
      <c r="E1426" s="59"/>
      <c r="F1426" s="59"/>
      <c r="G1426" s="59"/>
      <c r="H1426" s="59"/>
      <c r="I1426" s="122">
        <v>826</v>
      </c>
      <c r="J1426" s="63">
        <v>190</v>
      </c>
      <c r="K1426" s="50">
        <f t="shared" si="327"/>
        <v>0.23002421307506055</v>
      </c>
      <c r="L1426" s="63">
        <v>999</v>
      </c>
      <c r="M1426" s="63">
        <v>5</v>
      </c>
      <c r="N1426" s="111">
        <f t="shared" si="328"/>
        <v>826</v>
      </c>
      <c r="O1426" s="64">
        <f t="shared" si="322"/>
        <v>999</v>
      </c>
      <c r="P1426" s="65">
        <f t="shared" si="323"/>
        <v>5</v>
      </c>
      <c r="Q1426" s="66">
        <f t="shared" si="324"/>
        <v>5.005005005005005E-3</v>
      </c>
      <c r="R1426" s="59">
        <v>1</v>
      </c>
      <c r="S1426" s="64">
        <f t="shared" ref="S1426:S1434" si="329">IF(N1426="",IF(R1426&gt;0,SUM(R1426),""),IF(SUM(R1426)&gt;0,SUM(N1426+R1426),N1426))</f>
        <v>827</v>
      </c>
      <c r="T1426" s="67">
        <f t="shared" ref="T1426:T1434" si="330">IF((I1426)&gt;0,R1426/(I1426),"")</f>
        <v>1.2106537530266344E-3</v>
      </c>
    </row>
    <row r="1427" spans="1:20">
      <c r="A1427" s="3" t="s">
        <v>130</v>
      </c>
      <c r="B1427" s="2" t="s">
        <v>534</v>
      </c>
      <c r="C1427" s="2" t="s">
        <v>100</v>
      </c>
      <c r="D1427" s="2" t="s">
        <v>101</v>
      </c>
      <c r="E1427" s="59"/>
      <c r="F1427" s="59"/>
      <c r="G1427" s="59"/>
      <c r="H1427" s="59"/>
      <c r="I1427" s="122">
        <v>7877</v>
      </c>
      <c r="J1427" s="63">
        <v>1684</v>
      </c>
      <c r="K1427" s="50">
        <f t="shared" si="327"/>
        <v>0.21378697473657485</v>
      </c>
      <c r="L1427" s="63">
        <v>8239</v>
      </c>
      <c r="M1427" s="63">
        <v>54</v>
      </c>
      <c r="N1427" s="111">
        <f t="shared" si="328"/>
        <v>7877</v>
      </c>
      <c r="O1427" s="64">
        <f t="shared" si="322"/>
        <v>8239</v>
      </c>
      <c r="P1427" s="65">
        <f t="shared" si="323"/>
        <v>54</v>
      </c>
      <c r="Q1427" s="66">
        <f t="shared" ref="Q1427:Q1433" si="331">IF(O1427&lt;&gt;0,P1427/O1427,"")</f>
        <v>6.5541934700813209E-3</v>
      </c>
      <c r="R1427" s="59"/>
      <c r="S1427" s="64">
        <f t="shared" si="329"/>
        <v>7877</v>
      </c>
      <c r="T1427" s="67">
        <f t="shared" si="330"/>
        <v>0</v>
      </c>
    </row>
    <row r="1428" spans="1:20">
      <c r="A1428" s="3" t="s">
        <v>130</v>
      </c>
      <c r="B1428" s="2" t="s">
        <v>534</v>
      </c>
      <c r="C1428" s="2" t="s">
        <v>100</v>
      </c>
      <c r="D1428" s="2" t="s">
        <v>103</v>
      </c>
      <c r="E1428" s="59"/>
      <c r="F1428" s="59"/>
      <c r="G1428" s="59"/>
      <c r="H1428" s="59"/>
      <c r="I1428" s="122">
        <v>5785</v>
      </c>
      <c r="J1428" s="63">
        <v>390</v>
      </c>
      <c r="K1428" s="50">
        <f t="shared" si="327"/>
        <v>6.741573033707865E-2</v>
      </c>
      <c r="L1428" s="63">
        <v>6032</v>
      </c>
      <c r="M1428" s="63">
        <v>98</v>
      </c>
      <c r="N1428" s="111">
        <f t="shared" si="328"/>
        <v>5785</v>
      </c>
      <c r="O1428" s="64">
        <f t="shared" si="322"/>
        <v>6032</v>
      </c>
      <c r="P1428" s="65">
        <f t="shared" si="323"/>
        <v>98</v>
      </c>
      <c r="Q1428" s="66">
        <f t="shared" si="331"/>
        <v>1.6246684350132625E-2</v>
      </c>
      <c r="R1428" s="59"/>
      <c r="S1428" s="64">
        <f t="shared" si="329"/>
        <v>5785</v>
      </c>
      <c r="T1428" s="67">
        <f t="shared" si="330"/>
        <v>0</v>
      </c>
    </row>
    <row r="1429" spans="1:20">
      <c r="A1429" s="3" t="s">
        <v>130</v>
      </c>
      <c r="B1429" s="2" t="s">
        <v>534</v>
      </c>
      <c r="C1429" s="2" t="s">
        <v>100</v>
      </c>
      <c r="D1429" s="2" t="s">
        <v>104</v>
      </c>
      <c r="E1429" s="59"/>
      <c r="F1429" s="59"/>
      <c r="G1429" s="59"/>
      <c r="H1429" s="59"/>
      <c r="I1429" s="122">
        <v>5105</v>
      </c>
      <c r="J1429" s="63">
        <v>522</v>
      </c>
      <c r="K1429" s="50">
        <f t="shared" si="327"/>
        <v>0.10225269343780607</v>
      </c>
      <c r="L1429" s="63">
        <v>5272</v>
      </c>
      <c r="M1429" s="63">
        <v>44</v>
      </c>
      <c r="N1429" s="111">
        <f t="shared" si="328"/>
        <v>5105</v>
      </c>
      <c r="O1429" s="64">
        <f t="shared" si="322"/>
        <v>5272</v>
      </c>
      <c r="P1429" s="65">
        <f t="shared" si="323"/>
        <v>44</v>
      </c>
      <c r="Q1429" s="66">
        <f t="shared" si="331"/>
        <v>8.3459787556904395E-3</v>
      </c>
      <c r="R1429" s="59"/>
      <c r="S1429" s="64">
        <f t="shared" si="329"/>
        <v>5105</v>
      </c>
      <c r="T1429" s="67">
        <f t="shared" si="330"/>
        <v>0</v>
      </c>
    </row>
    <row r="1430" spans="1:20">
      <c r="A1430" s="3" t="s">
        <v>130</v>
      </c>
      <c r="B1430" s="2" t="s">
        <v>528</v>
      </c>
      <c r="C1430" s="2" t="s">
        <v>127</v>
      </c>
      <c r="D1430" s="2" t="s">
        <v>129</v>
      </c>
      <c r="E1430" s="59"/>
      <c r="F1430" s="59"/>
      <c r="G1430" s="59"/>
      <c r="H1430" s="59"/>
      <c r="I1430" s="122"/>
      <c r="J1430" s="63"/>
      <c r="K1430" s="50"/>
      <c r="L1430" s="63">
        <v>2</v>
      </c>
      <c r="M1430" s="63"/>
      <c r="N1430" s="111" t="str">
        <f t="shared" si="328"/>
        <v/>
      </c>
      <c r="O1430" s="64">
        <f t="shared" si="322"/>
        <v>2</v>
      </c>
      <c r="P1430" s="65" t="str">
        <f t="shared" si="323"/>
        <v/>
      </c>
      <c r="Q1430" s="66"/>
      <c r="R1430" s="59"/>
      <c r="S1430" s="64" t="str">
        <f t="shared" si="329"/>
        <v/>
      </c>
      <c r="T1430" s="67" t="str">
        <f t="shared" si="330"/>
        <v/>
      </c>
    </row>
    <row r="1431" spans="1:20">
      <c r="A1431" s="3" t="s">
        <v>130</v>
      </c>
      <c r="B1431" s="2" t="s">
        <v>528</v>
      </c>
      <c r="C1431" s="2" t="s">
        <v>130</v>
      </c>
      <c r="D1431" s="2" t="s">
        <v>131</v>
      </c>
      <c r="E1431" s="59"/>
      <c r="F1431" s="59"/>
      <c r="G1431" s="59"/>
      <c r="H1431" s="59"/>
      <c r="I1431" s="122">
        <v>4</v>
      </c>
      <c r="J1431" s="63"/>
      <c r="K1431" s="50">
        <f t="shared" si="327"/>
        <v>0</v>
      </c>
      <c r="L1431" s="63">
        <v>63</v>
      </c>
      <c r="M1431" s="63"/>
      <c r="N1431" s="111">
        <f t="shared" si="328"/>
        <v>4</v>
      </c>
      <c r="O1431" s="64">
        <f t="shared" si="322"/>
        <v>63</v>
      </c>
      <c r="P1431" s="65" t="str">
        <f t="shared" si="323"/>
        <v/>
      </c>
      <c r="Q1431" s="66"/>
      <c r="R1431" s="59">
        <v>54</v>
      </c>
      <c r="S1431" s="64">
        <f t="shared" si="329"/>
        <v>58</v>
      </c>
      <c r="T1431" s="67">
        <f t="shared" si="330"/>
        <v>13.5</v>
      </c>
    </row>
    <row r="1432" spans="1:20">
      <c r="A1432" s="3" t="s">
        <v>130</v>
      </c>
      <c r="B1432" s="2" t="s">
        <v>527</v>
      </c>
      <c r="C1432" s="2" t="s">
        <v>138</v>
      </c>
      <c r="D1432" s="2" t="s">
        <v>140</v>
      </c>
      <c r="E1432" s="59"/>
      <c r="F1432" s="59"/>
      <c r="G1432" s="59"/>
      <c r="H1432" s="59"/>
      <c r="I1432" s="122">
        <v>1461</v>
      </c>
      <c r="J1432" s="63">
        <v>843</v>
      </c>
      <c r="K1432" s="50">
        <f t="shared" si="327"/>
        <v>0.5770020533880903</v>
      </c>
      <c r="L1432" s="63">
        <v>1612</v>
      </c>
      <c r="M1432" s="63">
        <v>54</v>
      </c>
      <c r="N1432" s="111">
        <f t="shared" si="328"/>
        <v>1461</v>
      </c>
      <c r="O1432" s="64">
        <f t="shared" si="322"/>
        <v>1612</v>
      </c>
      <c r="P1432" s="65">
        <f t="shared" si="323"/>
        <v>54</v>
      </c>
      <c r="Q1432" s="66">
        <f t="shared" si="331"/>
        <v>3.3498759305210915E-2</v>
      </c>
      <c r="R1432" s="59">
        <v>31</v>
      </c>
      <c r="S1432" s="64">
        <f t="shared" si="329"/>
        <v>1492</v>
      </c>
      <c r="T1432" s="67">
        <f t="shared" si="330"/>
        <v>2.1218343600273786E-2</v>
      </c>
    </row>
    <row r="1433" spans="1:20">
      <c r="A1433" s="3" t="s">
        <v>130</v>
      </c>
      <c r="B1433" s="2" t="s">
        <v>529</v>
      </c>
      <c r="C1433" s="2" t="s">
        <v>150</v>
      </c>
      <c r="D1433" s="2" t="s">
        <v>151</v>
      </c>
      <c r="E1433" s="59"/>
      <c r="F1433" s="59"/>
      <c r="G1433" s="59"/>
      <c r="H1433" s="59"/>
      <c r="I1433" s="122">
        <v>198</v>
      </c>
      <c r="J1433" s="63">
        <v>54</v>
      </c>
      <c r="K1433" s="50">
        <f t="shared" si="327"/>
        <v>0.27272727272727271</v>
      </c>
      <c r="L1433" s="63">
        <v>278</v>
      </c>
      <c r="M1433" s="63">
        <v>43</v>
      </c>
      <c r="N1433" s="111">
        <f t="shared" si="328"/>
        <v>198</v>
      </c>
      <c r="O1433" s="64">
        <f t="shared" si="322"/>
        <v>278</v>
      </c>
      <c r="P1433" s="65">
        <f t="shared" si="323"/>
        <v>43</v>
      </c>
      <c r="Q1433" s="66">
        <f t="shared" si="331"/>
        <v>0.15467625899280577</v>
      </c>
      <c r="R1433" s="59">
        <v>18</v>
      </c>
      <c r="S1433" s="64">
        <f t="shared" si="329"/>
        <v>216</v>
      </c>
      <c r="T1433" s="67">
        <f t="shared" si="330"/>
        <v>9.0909090909090912E-2</v>
      </c>
    </row>
    <row r="1434" spans="1:20">
      <c r="A1434" s="3" t="s">
        <v>130</v>
      </c>
      <c r="B1434" s="2" t="s">
        <v>528</v>
      </c>
      <c r="C1434" s="2" t="s">
        <v>159</v>
      </c>
      <c r="D1434" s="2" t="s">
        <v>163</v>
      </c>
      <c r="E1434" s="59"/>
      <c r="F1434" s="59"/>
      <c r="G1434" s="59"/>
      <c r="H1434" s="59"/>
      <c r="I1434" s="122">
        <v>15</v>
      </c>
      <c r="J1434" s="63">
        <v>7</v>
      </c>
      <c r="K1434" s="50">
        <f t="shared" si="327"/>
        <v>0.46666666666666667</v>
      </c>
      <c r="L1434" s="63">
        <v>17</v>
      </c>
      <c r="M1434" s="63"/>
      <c r="N1434" s="111">
        <f t="shared" ref="N1434:N1449" si="332">IF(SUM(E1434,I1434)&gt;0,SUM(E1434,I1434),"")</f>
        <v>15</v>
      </c>
      <c r="O1434" s="64">
        <f t="shared" si="322"/>
        <v>17</v>
      </c>
      <c r="P1434" s="65" t="str">
        <f t="shared" si="323"/>
        <v/>
      </c>
      <c r="Q1434" s="66"/>
      <c r="R1434" s="59"/>
      <c r="S1434" s="64">
        <f t="shared" si="329"/>
        <v>15</v>
      </c>
      <c r="T1434" s="67">
        <f t="shared" si="330"/>
        <v>0</v>
      </c>
    </row>
    <row r="1435" spans="1:20">
      <c r="A1435" s="3" t="s">
        <v>130</v>
      </c>
      <c r="B1435" s="2" t="s">
        <v>528</v>
      </c>
      <c r="C1435" s="2" t="s">
        <v>168</v>
      </c>
      <c r="D1435" s="2" t="s">
        <v>169</v>
      </c>
      <c r="E1435" s="59"/>
      <c r="F1435" s="59"/>
      <c r="G1435" s="59"/>
      <c r="H1435" s="59"/>
      <c r="I1435" s="122"/>
      <c r="J1435" s="63"/>
      <c r="K1435" s="50"/>
      <c r="L1435" s="63">
        <v>1</v>
      </c>
      <c r="M1435" s="63"/>
      <c r="N1435" s="111" t="str">
        <f t="shared" si="332"/>
        <v/>
      </c>
      <c r="O1435" s="64">
        <f t="shared" si="322"/>
        <v>1</v>
      </c>
      <c r="P1435" s="65" t="str">
        <f t="shared" si="323"/>
        <v/>
      </c>
      <c r="Q1435" s="66"/>
      <c r="R1435" s="59"/>
      <c r="S1435" s="64" t="str">
        <f t="shared" ref="S1435:S1450" si="333">IF(N1435="",IF(R1435&gt;0,SUM(R1435),""),IF(SUM(R1435)&gt;0,SUM(N1435+R1435),N1435))</f>
        <v/>
      </c>
      <c r="T1435" s="67" t="str">
        <f t="shared" ref="T1435:T1450" si="334">IF((I1435)&gt;0,R1435/(I1435),"")</f>
        <v/>
      </c>
    </row>
    <row r="1436" spans="1:20">
      <c r="A1436" s="3" t="s">
        <v>130</v>
      </c>
      <c r="B1436" s="2" t="s">
        <v>528</v>
      </c>
      <c r="C1436" s="2" t="s">
        <v>168</v>
      </c>
      <c r="D1436" s="2" t="s">
        <v>172</v>
      </c>
      <c r="E1436" s="59"/>
      <c r="F1436" s="59"/>
      <c r="G1436" s="59"/>
      <c r="H1436" s="59"/>
      <c r="I1436" s="122">
        <v>2</v>
      </c>
      <c r="J1436" s="63">
        <v>1</v>
      </c>
      <c r="K1436" s="50">
        <f t="shared" si="327"/>
        <v>0.5</v>
      </c>
      <c r="L1436" s="63">
        <v>10</v>
      </c>
      <c r="M1436" s="63"/>
      <c r="N1436" s="111">
        <f t="shared" si="332"/>
        <v>2</v>
      </c>
      <c r="O1436" s="64">
        <f t="shared" si="322"/>
        <v>10</v>
      </c>
      <c r="P1436" s="65" t="str">
        <f t="shared" si="323"/>
        <v/>
      </c>
      <c r="Q1436" s="66"/>
      <c r="R1436" s="59">
        <v>1</v>
      </c>
      <c r="S1436" s="64">
        <f t="shared" si="333"/>
        <v>3</v>
      </c>
      <c r="T1436" s="67">
        <f t="shared" si="334"/>
        <v>0.5</v>
      </c>
    </row>
    <row r="1437" spans="1:20">
      <c r="A1437" s="3" t="s">
        <v>130</v>
      </c>
      <c r="B1437" s="2" t="s">
        <v>529</v>
      </c>
      <c r="C1437" s="2" t="s">
        <v>177</v>
      </c>
      <c r="D1437" s="2" t="s">
        <v>178</v>
      </c>
      <c r="E1437" s="59"/>
      <c r="F1437" s="59"/>
      <c r="G1437" s="59"/>
      <c r="H1437" s="59"/>
      <c r="I1437" s="122">
        <v>2568</v>
      </c>
      <c r="J1437" s="63">
        <v>658</v>
      </c>
      <c r="K1437" s="50">
        <f t="shared" si="327"/>
        <v>0.25623052959501558</v>
      </c>
      <c r="L1437" s="63">
        <v>4304</v>
      </c>
      <c r="M1437" s="63">
        <v>494</v>
      </c>
      <c r="N1437" s="111">
        <f t="shared" si="332"/>
        <v>2568</v>
      </c>
      <c r="O1437" s="64">
        <f t="shared" si="322"/>
        <v>4304</v>
      </c>
      <c r="P1437" s="65">
        <f t="shared" si="323"/>
        <v>494</v>
      </c>
      <c r="Q1437" s="66">
        <f t="shared" ref="Q1437:Q1450" si="335">IF(O1437&lt;&gt;0,P1437/O1437,"")</f>
        <v>0.11477695167286245</v>
      </c>
      <c r="R1437" s="59">
        <v>7</v>
      </c>
      <c r="S1437" s="64">
        <f t="shared" si="333"/>
        <v>2575</v>
      </c>
      <c r="T1437" s="67">
        <f t="shared" si="334"/>
        <v>2.7258566978193145E-3</v>
      </c>
    </row>
    <row r="1438" spans="1:20">
      <c r="A1438" s="3" t="s">
        <v>130</v>
      </c>
      <c r="B1438" s="2" t="s">
        <v>528</v>
      </c>
      <c r="C1438" s="2" t="s">
        <v>179</v>
      </c>
      <c r="D1438" s="2" t="s">
        <v>180</v>
      </c>
      <c r="E1438" s="59"/>
      <c r="F1438" s="59"/>
      <c r="G1438" s="59"/>
      <c r="H1438" s="59"/>
      <c r="I1438" s="122">
        <v>3</v>
      </c>
      <c r="J1438" s="63">
        <v>3</v>
      </c>
      <c r="K1438" s="50">
        <f t="shared" si="327"/>
        <v>1</v>
      </c>
      <c r="L1438" s="63">
        <v>5</v>
      </c>
      <c r="M1438" s="63">
        <v>1</v>
      </c>
      <c r="N1438" s="111">
        <f t="shared" si="332"/>
        <v>3</v>
      </c>
      <c r="O1438" s="64">
        <f t="shared" si="322"/>
        <v>5</v>
      </c>
      <c r="P1438" s="65">
        <f t="shared" si="323"/>
        <v>1</v>
      </c>
      <c r="Q1438" s="66">
        <f t="shared" si="335"/>
        <v>0.2</v>
      </c>
      <c r="R1438" s="59"/>
      <c r="S1438" s="64">
        <f t="shared" si="333"/>
        <v>3</v>
      </c>
      <c r="T1438" s="67">
        <f t="shared" si="334"/>
        <v>0</v>
      </c>
    </row>
    <row r="1439" spans="1:20">
      <c r="A1439" s="3" t="s">
        <v>130</v>
      </c>
      <c r="B1439" s="2" t="s">
        <v>534</v>
      </c>
      <c r="C1439" s="2" t="s">
        <v>193</v>
      </c>
      <c r="D1439" s="2" t="s">
        <v>194</v>
      </c>
      <c r="E1439" s="59"/>
      <c r="F1439" s="59"/>
      <c r="G1439" s="59"/>
      <c r="H1439" s="59"/>
      <c r="I1439" s="122">
        <v>186</v>
      </c>
      <c r="J1439" s="63">
        <v>174</v>
      </c>
      <c r="K1439" s="50">
        <f t="shared" si="327"/>
        <v>0.93548387096774188</v>
      </c>
      <c r="L1439" s="63">
        <v>204</v>
      </c>
      <c r="M1439" s="63">
        <v>4</v>
      </c>
      <c r="N1439" s="111">
        <f t="shared" si="332"/>
        <v>186</v>
      </c>
      <c r="O1439" s="64">
        <f t="shared" si="322"/>
        <v>204</v>
      </c>
      <c r="P1439" s="65">
        <f t="shared" si="323"/>
        <v>4</v>
      </c>
      <c r="Q1439" s="66">
        <f t="shared" si="335"/>
        <v>1.9607843137254902E-2</v>
      </c>
      <c r="R1439" s="59">
        <v>1</v>
      </c>
      <c r="S1439" s="64">
        <f t="shared" si="333"/>
        <v>187</v>
      </c>
      <c r="T1439" s="67">
        <f t="shared" si="334"/>
        <v>5.3763440860215058E-3</v>
      </c>
    </row>
    <row r="1440" spans="1:20">
      <c r="A1440" s="3" t="s">
        <v>130</v>
      </c>
      <c r="B1440" s="2" t="s">
        <v>528</v>
      </c>
      <c r="C1440" s="2" t="s">
        <v>195</v>
      </c>
      <c r="D1440" s="2" t="s">
        <v>196</v>
      </c>
      <c r="E1440" s="59"/>
      <c r="F1440" s="59"/>
      <c r="G1440" s="59"/>
      <c r="H1440" s="59"/>
      <c r="I1440" s="122">
        <v>2</v>
      </c>
      <c r="J1440" s="63">
        <v>1</v>
      </c>
      <c r="K1440" s="50">
        <f t="shared" si="327"/>
        <v>0.5</v>
      </c>
      <c r="L1440" s="63">
        <v>2</v>
      </c>
      <c r="M1440" s="63"/>
      <c r="N1440" s="111">
        <f t="shared" si="332"/>
        <v>2</v>
      </c>
      <c r="O1440" s="64">
        <f t="shared" si="322"/>
        <v>2</v>
      </c>
      <c r="P1440" s="65" t="str">
        <f t="shared" si="323"/>
        <v/>
      </c>
      <c r="Q1440" s="66">
        <v>0</v>
      </c>
      <c r="R1440" s="59"/>
      <c r="S1440" s="64">
        <f t="shared" si="333"/>
        <v>2</v>
      </c>
      <c r="T1440" s="67">
        <f t="shared" si="334"/>
        <v>0</v>
      </c>
    </row>
    <row r="1441" spans="1:20">
      <c r="A1441" s="3" t="s">
        <v>130</v>
      </c>
      <c r="B1441" s="2" t="s">
        <v>534</v>
      </c>
      <c r="C1441" s="2" t="s">
        <v>199</v>
      </c>
      <c r="D1441" s="2" t="s">
        <v>200</v>
      </c>
      <c r="E1441" s="59"/>
      <c r="F1441" s="59"/>
      <c r="G1441" s="59"/>
      <c r="H1441" s="59"/>
      <c r="I1441" s="122">
        <v>7466</v>
      </c>
      <c r="J1441" s="63">
        <v>5937</v>
      </c>
      <c r="K1441" s="50">
        <f t="shared" si="327"/>
        <v>0.79520492901151885</v>
      </c>
      <c r="L1441" s="63">
        <v>8136</v>
      </c>
      <c r="M1441" s="63">
        <v>417</v>
      </c>
      <c r="N1441" s="111">
        <f t="shared" si="332"/>
        <v>7466</v>
      </c>
      <c r="O1441" s="64">
        <f t="shared" si="322"/>
        <v>8136</v>
      </c>
      <c r="P1441" s="65">
        <f t="shared" si="323"/>
        <v>417</v>
      </c>
      <c r="Q1441" s="66">
        <f t="shared" si="335"/>
        <v>5.1253687315634219E-2</v>
      </c>
      <c r="R1441" s="59">
        <v>9</v>
      </c>
      <c r="S1441" s="64">
        <f t="shared" si="333"/>
        <v>7475</v>
      </c>
      <c r="T1441" s="67">
        <f t="shared" si="334"/>
        <v>1.2054647736405037E-3</v>
      </c>
    </row>
    <row r="1442" spans="1:20">
      <c r="A1442" s="3" t="s">
        <v>130</v>
      </c>
      <c r="B1442" s="2" t="s">
        <v>534</v>
      </c>
      <c r="C1442" s="2" t="s">
        <v>207</v>
      </c>
      <c r="D1442" s="2" t="s">
        <v>208</v>
      </c>
      <c r="E1442" s="59"/>
      <c r="F1442" s="59"/>
      <c r="G1442" s="59"/>
      <c r="H1442" s="59"/>
      <c r="I1442" s="122">
        <v>3612</v>
      </c>
      <c r="J1442" s="63">
        <v>1952</v>
      </c>
      <c r="K1442" s="50">
        <f t="shared" si="327"/>
        <v>0.54042081949058696</v>
      </c>
      <c r="L1442" s="63">
        <v>3674</v>
      </c>
      <c r="M1442" s="63">
        <v>3</v>
      </c>
      <c r="N1442" s="111">
        <f t="shared" si="332"/>
        <v>3612</v>
      </c>
      <c r="O1442" s="64">
        <f t="shared" si="322"/>
        <v>3674</v>
      </c>
      <c r="P1442" s="65">
        <f t="shared" si="323"/>
        <v>3</v>
      </c>
      <c r="Q1442" s="66">
        <f t="shared" si="335"/>
        <v>8.1654872074033748E-4</v>
      </c>
      <c r="R1442" s="59">
        <v>13</v>
      </c>
      <c r="S1442" s="64">
        <f t="shared" si="333"/>
        <v>3625</v>
      </c>
      <c r="T1442" s="67">
        <f t="shared" si="334"/>
        <v>3.5991140642303433E-3</v>
      </c>
    </row>
    <row r="1443" spans="1:20">
      <c r="A1443" s="3" t="s">
        <v>130</v>
      </c>
      <c r="B1443" s="2" t="s">
        <v>533</v>
      </c>
      <c r="C1443" s="2" t="s">
        <v>209</v>
      </c>
      <c r="D1443" s="2" t="s">
        <v>210</v>
      </c>
      <c r="E1443" s="59"/>
      <c r="F1443" s="59"/>
      <c r="G1443" s="59"/>
      <c r="H1443" s="59"/>
      <c r="I1443" s="122">
        <v>2000</v>
      </c>
      <c r="J1443" s="63">
        <v>431</v>
      </c>
      <c r="K1443" s="50">
        <f t="shared" si="327"/>
        <v>0.2155</v>
      </c>
      <c r="L1443" s="63">
        <v>2510</v>
      </c>
      <c r="M1443" s="63">
        <v>372</v>
      </c>
      <c r="N1443" s="111">
        <f t="shared" si="332"/>
        <v>2000</v>
      </c>
      <c r="O1443" s="64">
        <f t="shared" si="322"/>
        <v>2510</v>
      </c>
      <c r="P1443" s="65">
        <f t="shared" si="323"/>
        <v>372</v>
      </c>
      <c r="Q1443" s="66">
        <f t="shared" si="335"/>
        <v>0.14820717131474104</v>
      </c>
      <c r="R1443" s="59">
        <v>14</v>
      </c>
      <c r="S1443" s="64">
        <f t="shared" si="333"/>
        <v>2014</v>
      </c>
      <c r="T1443" s="67">
        <f t="shared" si="334"/>
        <v>7.0000000000000001E-3</v>
      </c>
    </row>
    <row r="1444" spans="1:20">
      <c r="A1444" s="3" t="s">
        <v>130</v>
      </c>
      <c r="B1444" s="2" t="s">
        <v>533</v>
      </c>
      <c r="C1444" s="2" t="s">
        <v>211</v>
      </c>
      <c r="D1444" s="2" t="s">
        <v>212</v>
      </c>
      <c r="E1444" s="59"/>
      <c r="F1444" s="59"/>
      <c r="G1444" s="59"/>
      <c r="H1444" s="59"/>
      <c r="I1444" s="122">
        <v>91</v>
      </c>
      <c r="J1444" s="63">
        <v>38</v>
      </c>
      <c r="K1444" s="50">
        <f t="shared" si="327"/>
        <v>0.4175824175824176</v>
      </c>
      <c r="L1444" s="63">
        <v>153</v>
      </c>
      <c r="M1444" s="63">
        <v>12</v>
      </c>
      <c r="N1444" s="111">
        <f t="shared" si="332"/>
        <v>91</v>
      </c>
      <c r="O1444" s="64">
        <f t="shared" si="322"/>
        <v>153</v>
      </c>
      <c r="P1444" s="65">
        <f t="shared" si="323"/>
        <v>12</v>
      </c>
      <c r="Q1444" s="66">
        <f t="shared" si="335"/>
        <v>7.8431372549019607E-2</v>
      </c>
      <c r="R1444" s="59">
        <v>58</v>
      </c>
      <c r="S1444" s="64">
        <f t="shared" si="333"/>
        <v>149</v>
      </c>
      <c r="T1444" s="67">
        <f t="shared" si="334"/>
        <v>0.63736263736263732</v>
      </c>
    </row>
    <row r="1445" spans="1:20">
      <c r="A1445" s="3" t="s">
        <v>130</v>
      </c>
      <c r="B1445" s="2" t="s">
        <v>528</v>
      </c>
      <c r="C1445" s="2" t="s">
        <v>213</v>
      </c>
      <c r="D1445" s="2" t="s">
        <v>214</v>
      </c>
      <c r="E1445" s="59"/>
      <c r="F1445" s="59"/>
      <c r="G1445" s="59"/>
      <c r="H1445" s="59"/>
      <c r="I1445" s="122">
        <v>528</v>
      </c>
      <c r="J1445" s="63">
        <v>57</v>
      </c>
      <c r="K1445" s="50">
        <f t="shared" si="327"/>
        <v>0.10795454545454546</v>
      </c>
      <c r="L1445" s="63">
        <v>641</v>
      </c>
      <c r="M1445" s="63">
        <v>1</v>
      </c>
      <c r="N1445" s="111">
        <f t="shared" si="332"/>
        <v>528</v>
      </c>
      <c r="O1445" s="64">
        <f t="shared" si="322"/>
        <v>641</v>
      </c>
      <c r="P1445" s="65">
        <f t="shared" si="323"/>
        <v>1</v>
      </c>
      <c r="Q1445" s="66">
        <f t="shared" si="335"/>
        <v>1.5600624024960999E-3</v>
      </c>
      <c r="R1445" s="59"/>
      <c r="S1445" s="64">
        <f t="shared" si="333"/>
        <v>528</v>
      </c>
      <c r="T1445" s="67">
        <f t="shared" si="334"/>
        <v>0</v>
      </c>
    </row>
    <row r="1446" spans="1:20">
      <c r="A1446" s="3" t="s">
        <v>130</v>
      </c>
      <c r="B1446" s="2" t="s">
        <v>527</v>
      </c>
      <c r="C1446" s="2" t="s">
        <v>215</v>
      </c>
      <c r="D1446" s="2" t="s">
        <v>217</v>
      </c>
      <c r="E1446" s="59"/>
      <c r="F1446" s="59"/>
      <c r="G1446" s="59"/>
      <c r="H1446" s="59"/>
      <c r="I1446" s="122">
        <v>148</v>
      </c>
      <c r="J1446" s="63">
        <v>15</v>
      </c>
      <c r="K1446" s="50">
        <f t="shared" si="327"/>
        <v>0.10135135135135136</v>
      </c>
      <c r="L1446" s="63">
        <v>185</v>
      </c>
      <c r="M1446" s="63">
        <v>19</v>
      </c>
      <c r="N1446" s="111">
        <f t="shared" si="332"/>
        <v>148</v>
      </c>
      <c r="O1446" s="64">
        <f t="shared" si="322"/>
        <v>185</v>
      </c>
      <c r="P1446" s="65">
        <f t="shared" si="323"/>
        <v>19</v>
      </c>
      <c r="Q1446" s="66">
        <f t="shared" si="335"/>
        <v>0.10270270270270271</v>
      </c>
      <c r="R1446" s="59">
        <v>2</v>
      </c>
      <c r="S1446" s="64">
        <f t="shared" si="333"/>
        <v>150</v>
      </c>
      <c r="T1446" s="67">
        <f t="shared" si="334"/>
        <v>1.3513513513513514E-2</v>
      </c>
    </row>
    <row r="1447" spans="1:20">
      <c r="A1447" s="3" t="s">
        <v>130</v>
      </c>
      <c r="B1447" s="2" t="s">
        <v>528</v>
      </c>
      <c r="C1447" s="2" t="s">
        <v>218</v>
      </c>
      <c r="D1447" s="2" t="s">
        <v>220</v>
      </c>
      <c r="E1447" s="59"/>
      <c r="F1447" s="59"/>
      <c r="G1447" s="59"/>
      <c r="H1447" s="59"/>
      <c r="I1447" s="122">
        <v>4</v>
      </c>
      <c r="J1447" s="63">
        <v>2</v>
      </c>
      <c r="K1447" s="50">
        <f t="shared" si="327"/>
        <v>0.5</v>
      </c>
      <c r="L1447" s="63">
        <v>6</v>
      </c>
      <c r="M1447" s="63">
        <v>1</v>
      </c>
      <c r="N1447" s="111">
        <f t="shared" si="332"/>
        <v>4</v>
      </c>
      <c r="O1447" s="64">
        <f t="shared" si="322"/>
        <v>6</v>
      </c>
      <c r="P1447" s="65">
        <f t="shared" si="323"/>
        <v>1</v>
      </c>
      <c r="Q1447" s="66">
        <f t="shared" si="335"/>
        <v>0.16666666666666666</v>
      </c>
      <c r="R1447" s="59"/>
      <c r="S1447" s="64">
        <f t="shared" si="333"/>
        <v>4</v>
      </c>
      <c r="T1447" s="67">
        <f t="shared" si="334"/>
        <v>0</v>
      </c>
    </row>
    <row r="1448" spans="1:20">
      <c r="A1448" s="3" t="s">
        <v>130</v>
      </c>
      <c r="B1448" s="2" t="s">
        <v>528</v>
      </c>
      <c r="C1448" s="2" t="s">
        <v>218</v>
      </c>
      <c r="D1448" s="2" t="s">
        <v>222</v>
      </c>
      <c r="E1448" s="59"/>
      <c r="F1448" s="59"/>
      <c r="G1448" s="59"/>
      <c r="H1448" s="59"/>
      <c r="I1448" s="122">
        <v>3</v>
      </c>
      <c r="J1448" s="63"/>
      <c r="K1448" s="50">
        <f t="shared" si="327"/>
        <v>0</v>
      </c>
      <c r="L1448" s="63">
        <v>3</v>
      </c>
      <c r="M1448" s="63"/>
      <c r="N1448" s="111">
        <f t="shared" si="332"/>
        <v>3</v>
      </c>
      <c r="O1448" s="64">
        <f t="shared" si="322"/>
        <v>3</v>
      </c>
      <c r="P1448" s="65" t="str">
        <f t="shared" si="323"/>
        <v/>
      </c>
      <c r="Q1448" s="66">
        <v>0</v>
      </c>
      <c r="R1448" s="59"/>
      <c r="S1448" s="64">
        <f t="shared" si="333"/>
        <v>3</v>
      </c>
      <c r="T1448" s="67">
        <f t="shared" si="334"/>
        <v>0</v>
      </c>
    </row>
    <row r="1449" spans="1:20">
      <c r="A1449" s="3" t="s">
        <v>130</v>
      </c>
      <c r="B1449" s="2" t="s">
        <v>534</v>
      </c>
      <c r="C1449" s="2" t="s">
        <v>225</v>
      </c>
      <c r="D1449" s="2" t="s">
        <v>227</v>
      </c>
      <c r="E1449" s="59"/>
      <c r="F1449" s="59"/>
      <c r="G1449" s="59">
        <v>1</v>
      </c>
      <c r="H1449" s="59"/>
      <c r="I1449" s="122">
        <v>111</v>
      </c>
      <c r="J1449" s="63">
        <v>7</v>
      </c>
      <c r="K1449" s="50">
        <f t="shared" si="327"/>
        <v>6.3063063063063057E-2</v>
      </c>
      <c r="L1449" s="63">
        <v>121</v>
      </c>
      <c r="M1449" s="63">
        <v>1</v>
      </c>
      <c r="N1449" s="111">
        <f t="shared" si="332"/>
        <v>111</v>
      </c>
      <c r="O1449" s="64">
        <f t="shared" si="322"/>
        <v>122</v>
      </c>
      <c r="P1449" s="65">
        <f t="shared" si="323"/>
        <v>1</v>
      </c>
      <c r="Q1449" s="66">
        <f t="shared" si="335"/>
        <v>8.1967213114754103E-3</v>
      </c>
      <c r="R1449" s="59"/>
      <c r="S1449" s="64">
        <f t="shared" si="333"/>
        <v>111</v>
      </c>
      <c r="T1449" s="67">
        <f t="shared" si="334"/>
        <v>0</v>
      </c>
    </row>
    <row r="1450" spans="1:20">
      <c r="A1450" s="3" t="s">
        <v>130</v>
      </c>
      <c r="B1450" s="2" t="s">
        <v>529</v>
      </c>
      <c r="C1450" s="2" t="s">
        <v>233</v>
      </c>
      <c r="D1450" s="2" t="s">
        <v>234</v>
      </c>
      <c r="E1450" s="59"/>
      <c r="F1450" s="59"/>
      <c r="G1450" s="59"/>
      <c r="H1450" s="59"/>
      <c r="I1450" s="122">
        <v>727</v>
      </c>
      <c r="J1450" s="63">
        <v>184</v>
      </c>
      <c r="K1450" s="50">
        <f t="shared" si="327"/>
        <v>0.25309491059147182</v>
      </c>
      <c r="L1450" s="63">
        <v>810</v>
      </c>
      <c r="M1450" s="63">
        <v>45</v>
      </c>
      <c r="N1450" s="111">
        <f t="shared" ref="N1450:N1460" si="336">IF(SUM(E1450,I1450)&gt;0,SUM(E1450,I1450),"")</f>
        <v>727</v>
      </c>
      <c r="O1450" s="64">
        <f t="shared" si="322"/>
        <v>810</v>
      </c>
      <c r="P1450" s="65">
        <f t="shared" si="323"/>
        <v>45</v>
      </c>
      <c r="Q1450" s="66">
        <f t="shared" si="335"/>
        <v>5.5555555555555552E-2</v>
      </c>
      <c r="R1450" s="59">
        <v>12</v>
      </c>
      <c r="S1450" s="64">
        <f t="shared" si="333"/>
        <v>739</v>
      </c>
      <c r="T1450" s="67">
        <f t="shared" si="334"/>
        <v>1.6506189821182942E-2</v>
      </c>
    </row>
    <row r="1451" spans="1:20">
      <c r="A1451" s="3" t="s">
        <v>130</v>
      </c>
      <c r="B1451" s="2" t="s">
        <v>528</v>
      </c>
      <c r="C1451" s="2" t="s">
        <v>246</v>
      </c>
      <c r="D1451" s="2" t="s">
        <v>247</v>
      </c>
      <c r="E1451" s="59"/>
      <c r="F1451" s="59"/>
      <c r="G1451" s="59"/>
      <c r="H1451" s="59"/>
      <c r="I1451" s="122">
        <v>3</v>
      </c>
      <c r="J1451" s="63"/>
      <c r="K1451" s="50">
        <f t="shared" si="327"/>
        <v>0</v>
      </c>
      <c r="L1451" s="63">
        <v>4</v>
      </c>
      <c r="M1451" s="63"/>
      <c r="N1451" s="111">
        <f t="shared" si="336"/>
        <v>3</v>
      </c>
      <c r="O1451" s="64">
        <f t="shared" si="322"/>
        <v>4</v>
      </c>
      <c r="P1451" s="65" t="str">
        <f t="shared" si="323"/>
        <v/>
      </c>
      <c r="Q1451" s="66"/>
      <c r="R1451" s="59"/>
      <c r="S1451" s="64">
        <f t="shared" ref="S1451:S1460" si="337">IF(N1451="",IF(R1451&gt;0,SUM(R1451),""),IF(SUM(R1451)&gt;0,SUM(N1451+R1451),N1451))</f>
        <v>3</v>
      </c>
      <c r="T1451" s="67">
        <f t="shared" ref="T1451:T1460" si="338">IF((I1451)&gt;0,R1451/(I1451),"")</f>
        <v>0</v>
      </c>
    </row>
    <row r="1452" spans="1:20">
      <c r="A1452" s="3" t="s">
        <v>130</v>
      </c>
      <c r="B1452" s="2" t="s">
        <v>534</v>
      </c>
      <c r="C1452" s="2" t="s">
        <v>262</v>
      </c>
      <c r="D1452" s="2" t="s">
        <v>263</v>
      </c>
      <c r="E1452" s="59"/>
      <c r="F1452" s="59"/>
      <c r="G1452" s="59"/>
      <c r="H1452" s="59"/>
      <c r="I1452" s="122">
        <v>145</v>
      </c>
      <c r="J1452" s="63">
        <v>69</v>
      </c>
      <c r="K1452" s="50">
        <f t="shared" si="327"/>
        <v>0.47586206896551725</v>
      </c>
      <c r="L1452" s="63">
        <v>181</v>
      </c>
      <c r="M1452" s="63">
        <v>9</v>
      </c>
      <c r="N1452" s="111">
        <f t="shared" si="336"/>
        <v>145</v>
      </c>
      <c r="O1452" s="64">
        <f t="shared" si="322"/>
        <v>181</v>
      </c>
      <c r="P1452" s="65">
        <f t="shared" si="323"/>
        <v>9</v>
      </c>
      <c r="Q1452" s="66">
        <f t="shared" ref="Q1452:Q1462" si="339">IF(O1452&lt;&gt;0,P1452/O1452,"")</f>
        <v>4.9723756906077346E-2</v>
      </c>
      <c r="R1452" s="59">
        <v>1</v>
      </c>
      <c r="S1452" s="64">
        <f t="shared" si="337"/>
        <v>146</v>
      </c>
      <c r="T1452" s="67">
        <f t="shared" si="338"/>
        <v>6.8965517241379309E-3</v>
      </c>
    </row>
    <row r="1453" spans="1:20">
      <c r="A1453" s="3" t="s">
        <v>130</v>
      </c>
      <c r="B1453" s="2" t="s">
        <v>529</v>
      </c>
      <c r="C1453" s="2" t="s">
        <v>264</v>
      </c>
      <c r="D1453" s="2" t="s">
        <v>265</v>
      </c>
      <c r="E1453" s="59"/>
      <c r="F1453" s="59"/>
      <c r="G1453" s="59"/>
      <c r="H1453" s="59"/>
      <c r="I1453" s="122">
        <v>189</v>
      </c>
      <c r="J1453" s="63">
        <v>48</v>
      </c>
      <c r="K1453" s="50">
        <f t="shared" si="327"/>
        <v>0.25396825396825395</v>
      </c>
      <c r="L1453" s="63">
        <v>502</v>
      </c>
      <c r="M1453" s="63">
        <v>136</v>
      </c>
      <c r="N1453" s="111">
        <f t="shared" si="336"/>
        <v>189</v>
      </c>
      <c r="O1453" s="64">
        <f t="shared" si="322"/>
        <v>502</v>
      </c>
      <c r="P1453" s="65">
        <f t="shared" si="323"/>
        <v>136</v>
      </c>
      <c r="Q1453" s="66">
        <f t="shared" si="339"/>
        <v>0.27091633466135456</v>
      </c>
      <c r="R1453" s="59">
        <v>27</v>
      </c>
      <c r="S1453" s="64">
        <f t="shared" si="337"/>
        <v>216</v>
      </c>
      <c r="T1453" s="67">
        <f t="shared" si="338"/>
        <v>0.14285714285714285</v>
      </c>
    </row>
    <row r="1454" spans="1:20">
      <c r="A1454" s="3" t="s">
        <v>130</v>
      </c>
      <c r="B1454" s="2" t="s">
        <v>537</v>
      </c>
      <c r="C1454" s="2" t="s">
        <v>272</v>
      </c>
      <c r="D1454" s="2" t="s">
        <v>274</v>
      </c>
      <c r="E1454" s="59">
        <v>1</v>
      </c>
      <c r="F1454" s="59"/>
      <c r="G1454" s="59">
        <v>1</v>
      </c>
      <c r="H1454" s="59"/>
      <c r="I1454" s="122">
        <v>113</v>
      </c>
      <c r="J1454" s="63">
        <v>47</v>
      </c>
      <c r="K1454" s="50">
        <f t="shared" si="327"/>
        <v>0.41592920353982299</v>
      </c>
      <c r="L1454" s="63">
        <v>129</v>
      </c>
      <c r="M1454" s="63">
        <v>2</v>
      </c>
      <c r="N1454" s="111">
        <f t="shared" si="336"/>
        <v>114</v>
      </c>
      <c r="O1454" s="64">
        <f t="shared" si="322"/>
        <v>130</v>
      </c>
      <c r="P1454" s="65">
        <f t="shared" si="323"/>
        <v>2</v>
      </c>
      <c r="Q1454" s="66">
        <f t="shared" si="339"/>
        <v>1.5384615384615385E-2</v>
      </c>
      <c r="R1454" s="59"/>
      <c r="S1454" s="64">
        <f t="shared" si="337"/>
        <v>114</v>
      </c>
      <c r="T1454" s="67">
        <f t="shared" si="338"/>
        <v>0</v>
      </c>
    </row>
    <row r="1455" spans="1:20">
      <c r="A1455" s="3" t="s">
        <v>130</v>
      </c>
      <c r="B1455" s="2" t="s">
        <v>529</v>
      </c>
      <c r="C1455" s="2" t="s">
        <v>292</v>
      </c>
      <c r="D1455" s="2" t="s">
        <v>294</v>
      </c>
      <c r="E1455" s="59"/>
      <c r="F1455" s="59"/>
      <c r="G1455" s="59"/>
      <c r="H1455" s="59"/>
      <c r="I1455" s="122">
        <v>335</v>
      </c>
      <c r="J1455" s="63">
        <v>50</v>
      </c>
      <c r="K1455" s="50">
        <f t="shared" si="327"/>
        <v>0.14925373134328357</v>
      </c>
      <c r="L1455" s="63">
        <v>355</v>
      </c>
      <c r="M1455" s="63"/>
      <c r="N1455" s="111">
        <f t="shared" si="336"/>
        <v>335</v>
      </c>
      <c r="O1455" s="64">
        <f t="shared" si="322"/>
        <v>355</v>
      </c>
      <c r="P1455" s="65" t="str">
        <f t="shared" si="323"/>
        <v/>
      </c>
      <c r="Q1455" s="66"/>
      <c r="R1455" s="59"/>
      <c r="S1455" s="64">
        <f t="shared" si="337"/>
        <v>335</v>
      </c>
      <c r="T1455" s="67">
        <f t="shared" si="338"/>
        <v>0</v>
      </c>
    </row>
    <row r="1456" spans="1:20">
      <c r="A1456" s="3" t="s">
        <v>130</v>
      </c>
      <c r="B1456" s="2" t="s">
        <v>534</v>
      </c>
      <c r="C1456" s="2" t="s">
        <v>299</v>
      </c>
      <c r="D1456" s="2" t="s">
        <v>300</v>
      </c>
      <c r="E1456" s="59"/>
      <c r="F1456" s="59"/>
      <c r="G1456" s="59"/>
      <c r="H1456" s="59"/>
      <c r="I1456" s="122">
        <v>1034</v>
      </c>
      <c r="J1456" s="63">
        <v>113</v>
      </c>
      <c r="K1456" s="50">
        <f t="shared" si="327"/>
        <v>0.109284332688588</v>
      </c>
      <c r="L1456" s="63">
        <v>1461</v>
      </c>
      <c r="M1456" s="63">
        <v>125</v>
      </c>
      <c r="N1456" s="111">
        <f t="shared" si="336"/>
        <v>1034</v>
      </c>
      <c r="O1456" s="64">
        <f t="shared" si="322"/>
        <v>1461</v>
      </c>
      <c r="P1456" s="65">
        <f t="shared" si="323"/>
        <v>125</v>
      </c>
      <c r="Q1456" s="66">
        <f t="shared" si="339"/>
        <v>8.5557837097878162E-2</v>
      </c>
      <c r="R1456" s="59"/>
      <c r="S1456" s="64">
        <f t="shared" si="337"/>
        <v>1034</v>
      </c>
      <c r="T1456" s="67">
        <f t="shared" si="338"/>
        <v>0</v>
      </c>
    </row>
    <row r="1457" spans="1:20">
      <c r="A1457" s="3" t="s">
        <v>130</v>
      </c>
      <c r="B1457" s="2" t="s">
        <v>528</v>
      </c>
      <c r="C1457" s="2" t="s">
        <v>301</v>
      </c>
      <c r="D1457" s="2" t="s">
        <v>304</v>
      </c>
      <c r="E1457" s="59"/>
      <c r="F1457" s="59"/>
      <c r="G1457" s="59"/>
      <c r="H1457" s="59"/>
      <c r="I1457" s="122">
        <v>1</v>
      </c>
      <c r="J1457" s="63"/>
      <c r="K1457" s="50">
        <f t="shared" si="327"/>
        <v>0</v>
      </c>
      <c r="L1457" s="63">
        <v>6</v>
      </c>
      <c r="M1457" s="63"/>
      <c r="N1457" s="111">
        <f t="shared" si="336"/>
        <v>1</v>
      </c>
      <c r="O1457" s="64">
        <f t="shared" si="322"/>
        <v>6</v>
      </c>
      <c r="P1457" s="65" t="str">
        <f t="shared" si="323"/>
        <v/>
      </c>
      <c r="Q1457" s="66"/>
      <c r="R1457" s="59"/>
      <c r="S1457" s="64">
        <f t="shared" si="337"/>
        <v>1</v>
      </c>
      <c r="T1457" s="67">
        <f t="shared" si="338"/>
        <v>0</v>
      </c>
    </row>
    <row r="1458" spans="1:20">
      <c r="A1458" s="3" t="s">
        <v>130</v>
      </c>
      <c r="B1458" s="2" t="s">
        <v>537</v>
      </c>
      <c r="C1458" s="2" t="s">
        <v>308</v>
      </c>
      <c r="D1458" s="2" t="s">
        <v>309</v>
      </c>
      <c r="E1458" s="59"/>
      <c r="F1458" s="59"/>
      <c r="G1458" s="59"/>
      <c r="H1458" s="59"/>
      <c r="I1458" s="122">
        <v>28</v>
      </c>
      <c r="J1458" s="63">
        <v>5</v>
      </c>
      <c r="K1458" s="50">
        <f t="shared" si="327"/>
        <v>0.17857142857142858</v>
      </c>
      <c r="L1458" s="63">
        <v>28</v>
      </c>
      <c r="M1458" s="63"/>
      <c r="N1458" s="111">
        <f t="shared" si="336"/>
        <v>28</v>
      </c>
      <c r="O1458" s="64">
        <f t="shared" si="322"/>
        <v>28</v>
      </c>
      <c r="P1458" s="65" t="str">
        <f t="shared" si="323"/>
        <v/>
      </c>
      <c r="Q1458" s="66">
        <v>0</v>
      </c>
      <c r="R1458" s="59">
        <v>1</v>
      </c>
      <c r="S1458" s="64">
        <f t="shared" si="337"/>
        <v>29</v>
      </c>
      <c r="T1458" s="67">
        <f t="shared" si="338"/>
        <v>3.5714285714285712E-2</v>
      </c>
    </row>
    <row r="1459" spans="1:20">
      <c r="A1459" s="3" t="s">
        <v>130</v>
      </c>
      <c r="B1459" s="2" t="s">
        <v>528</v>
      </c>
      <c r="C1459" s="2" t="s">
        <v>315</v>
      </c>
      <c r="D1459" s="2" t="s">
        <v>316</v>
      </c>
      <c r="E1459" s="59">
        <v>1</v>
      </c>
      <c r="F1459" s="59"/>
      <c r="G1459" s="59">
        <v>1</v>
      </c>
      <c r="H1459" s="59"/>
      <c r="I1459" s="122">
        <v>18</v>
      </c>
      <c r="J1459" s="63">
        <v>14</v>
      </c>
      <c r="K1459" s="50">
        <f t="shared" si="327"/>
        <v>0.77777777777777779</v>
      </c>
      <c r="L1459" s="63">
        <v>20</v>
      </c>
      <c r="M1459" s="63">
        <v>1</v>
      </c>
      <c r="N1459" s="111">
        <f t="shared" si="336"/>
        <v>19</v>
      </c>
      <c r="O1459" s="64">
        <f t="shared" ref="O1459:O1522" si="340">IF(SUM(G1459,L1459)&gt;0,SUM(G1459,L1459),"")</f>
        <v>21</v>
      </c>
      <c r="P1459" s="65">
        <f t="shared" ref="P1459:P1522" si="341">IF(SUM(H1459,M1459)&gt;0,SUM(H1459,M1459),"")</f>
        <v>1</v>
      </c>
      <c r="Q1459" s="66">
        <f t="shared" si="339"/>
        <v>4.7619047619047616E-2</v>
      </c>
      <c r="R1459" s="59"/>
      <c r="S1459" s="64">
        <f t="shared" si="337"/>
        <v>19</v>
      </c>
      <c r="T1459" s="67">
        <f t="shared" si="338"/>
        <v>0</v>
      </c>
    </row>
    <row r="1460" spans="1:20">
      <c r="A1460" s="3" t="s">
        <v>130</v>
      </c>
      <c r="B1460" s="2" t="s">
        <v>534</v>
      </c>
      <c r="C1460" s="2" t="s">
        <v>319</v>
      </c>
      <c r="D1460" s="2" t="s">
        <v>320</v>
      </c>
      <c r="E1460" s="59"/>
      <c r="F1460" s="59"/>
      <c r="G1460" s="59"/>
      <c r="H1460" s="59"/>
      <c r="I1460" s="122">
        <v>920</v>
      </c>
      <c r="J1460" s="63">
        <v>283</v>
      </c>
      <c r="K1460" s="50">
        <f t="shared" si="327"/>
        <v>0.30760869565217391</v>
      </c>
      <c r="L1460" s="63">
        <v>1532</v>
      </c>
      <c r="M1460" s="63">
        <v>537</v>
      </c>
      <c r="N1460" s="111">
        <f t="shared" si="336"/>
        <v>920</v>
      </c>
      <c r="O1460" s="64">
        <f t="shared" si="340"/>
        <v>1532</v>
      </c>
      <c r="P1460" s="65">
        <f t="shared" si="341"/>
        <v>537</v>
      </c>
      <c r="Q1460" s="66">
        <f t="shared" si="339"/>
        <v>0.35052219321148825</v>
      </c>
      <c r="R1460" s="59">
        <v>12</v>
      </c>
      <c r="S1460" s="64">
        <f t="shared" si="337"/>
        <v>932</v>
      </c>
      <c r="T1460" s="67">
        <f t="shared" si="338"/>
        <v>1.3043478260869565E-2</v>
      </c>
    </row>
    <row r="1461" spans="1:20">
      <c r="A1461" s="3" t="s">
        <v>130</v>
      </c>
      <c r="B1461" s="2" t="s">
        <v>528</v>
      </c>
      <c r="C1461" s="2" t="s">
        <v>332</v>
      </c>
      <c r="D1461" s="2" t="s">
        <v>333</v>
      </c>
      <c r="E1461" s="59"/>
      <c r="F1461" s="59"/>
      <c r="G1461" s="59">
        <v>1</v>
      </c>
      <c r="H1461" s="59"/>
      <c r="I1461" s="122">
        <v>6</v>
      </c>
      <c r="J1461" s="63"/>
      <c r="K1461" s="50">
        <f t="shared" si="327"/>
        <v>0</v>
      </c>
      <c r="L1461" s="63">
        <v>7</v>
      </c>
      <c r="M1461" s="63"/>
      <c r="N1461" s="111">
        <f t="shared" ref="N1461:N1470" si="342">IF(SUM(E1461,I1461)&gt;0,SUM(E1461,I1461),"")</f>
        <v>6</v>
      </c>
      <c r="O1461" s="64">
        <f t="shared" si="340"/>
        <v>8</v>
      </c>
      <c r="P1461" s="65" t="str">
        <f t="shared" si="341"/>
        <v/>
      </c>
      <c r="Q1461" s="66"/>
      <c r="R1461" s="59"/>
      <c r="S1461" s="64">
        <f t="shared" ref="S1461:S1471" si="343">IF(N1461="",IF(R1461&gt;0,SUM(R1461),""),IF(SUM(R1461)&gt;0,SUM(N1461+R1461),N1461))</f>
        <v>6</v>
      </c>
      <c r="T1461" s="67">
        <f t="shared" ref="T1461:T1471" si="344">IF((I1461)&gt;0,R1461/(I1461),"")</f>
        <v>0</v>
      </c>
    </row>
    <row r="1462" spans="1:20">
      <c r="A1462" s="3" t="s">
        <v>130</v>
      </c>
      <c r="B1462" s="2" t="s">
        <v>528</v>
      </c>
      <c r="C1462" s="2" t="s">
        <v>334</v>
      </c>
      <c r="D1462" s="2" t="s">
        <v>335</v>
      </c>
      <c r="E1462" s="59"/>
      <c r="F1462" s="59"/>
      <c r="G1462" s="59"/>
      <c r="H1462" s="59"/>
      <c r="I1462" s="122">
        <v>24</v>
      </c>
      <c r="J1462" s="63">
        <v>16</v>
      </c>
      <c r="K1462" s="50">
        <f t="shared" si="327"/>
        <v>0.66666666666666663</v>
      </c>
      <c r="L1462" s="63">
        <v>24</v>
      </c>
      <c r="M1462" s="63">
        <v>12</v>
      </c>
      <c r="N1462" s="111">
        <f t="shared" si="342"/>
        <v>24</v>
      </c>
      <c r="O1462" s="64">
        <f t="shared" si="340"/>
        <v>24</v>
      </c>
      <c r="P1462" s="65">
        <f t="shared" si="341"/>
        <v>12</v>
      </c>
      <c r="Q1462" s="66">
        <f t="shared" si="339"/>
        <v>0.5</v>
      </c>
      <c r="R1462" s="59"/>
      <c r="S1462" s="64">
        <f t="shared" si="343"/>
        <v>24</v>
      </c>
      <c r="T1462" s="67">
        <f t="shared" si="344"/>
        <v>0</v>
      </c>
    </row>
    <row r="1463" spans="1:20">
      <c r="A1463" s="3" t="s">
        <v>130</v>
      </c>
      <c r="B1463" s="2" t="s">
        <v>528</v>
      </c>
      <c r="C1463" s="2" t="s">
        <v>341</v>
      </c>
      <c r="D1463" s="2" t="s">
        <v>342</v>
      </c>
      <c r="E1463" s="59"/>
      <c r="F1463" s="59"/>
      <c r="G1463" s="59"/>
      <c r="H1463" s="59"/>
      <c r="I1463" s="122">
        <v>7</v>
      </c>
      <c r="J1463" s="63">
        <v>6</v>
      </c>
      <c r="K1463" s="50">
        <f t="shared" si="327"/>
        <v>0.8571428571428571</v>
      </c>
      <c r="L1463" s="63">
        <v>10</v>
      </c>
      <c r="M1463" s="63">
        <v>2</v>
      </c>
      <c r="N1463" s="111">
        <f t="shared" si="342"/>
        <v>7</v>
      </c>
      <c r="O1463" s="64">
        <f t="shared" si="340"/>
        <v>10</v>
      </c>
      <c r="P1463" s="65">
        <f t="shared" si="341"/>
        <v>2</v>
      </c>
      <c r="Q1463" s="66">
        <f t="shared" ref="Q1463:Q1471" si="345">IF(O1463&lt;&gt;0,P1463/O1463,"")</f>
        <v>0.2</v>
      </c>
      <c r="R1463" s="59">
        <v>1</v>
      </c>
      <c r="S1463" s="64">
        <f t="shared" si="343"/>
        <v>8</v>
      </c>
      <c r="T1463" s="67">
        <f t="shared" si="344"/>
        <v>0.14285714285714285</v>
      </c>
    </row>
    <row r="1464" spans="1:20">
      <c r="A1464" s="3" t="s">
        <v>130</v>
      </c>
      <c r="B1464" s="20" t="s">
        <v>343</v>
      </c>
      <c r="C1464" s="2" t="s">
        <v>343</v>
      </c>
      <c r="D1464" s="2" t="s">
        <v>348</v>
      </c>
      <c r="E1464" s="59"/>
      <c r="F1464" s="59"/>
      <c r="G1464" s="59"/>
      <c r="H1464" s="59"/>
      <c r="I1464" s="122">
        <v>12874</v>
      </c>
      <c r="J1464" s="63">
        <v>3389</v>
      </c>
      <c r="K1464" s="50">
        <f t="shared" si="327"/>
        <v>0.26324374708715242</v>
      </c>
      <c r="L1464" s="63">
        <v>13515</v>
      </c>
      <c r="M1464" s="63">
        <v>70</v>
      </c>
      <c r="N1464" s="111">
        <f t="shared" si="342"/>
        <v>12874</v>
      </c>
      <c r="O1464" s="64">
        <f t="shared" si="340"/>
        <v>13515</v>
      </c>
      <c r="P1464" s="65">
        <f t="shared" si="341"/>
        <v>70</v>
      </c>
      <c r="Q1464" s="66">
        <f t="shared" si="345"/>
        <v>5.1794302626711058E-3</v>
      </c>
      <c r="R1464" s="59">
        <v>120</v>
      </c>
      <c r="S1464" s="64">
        <f t="shared" si="343"/>
        <v>12994</v>
      </c>
      <c r="T1464" s="67">
        <f t="shared" si="344"/>
        <v>9.3211123194034493E-3</v>
      </c>
    </row>
    <row r="1465" spans="1:20">
      <c r="A1465" s="3" t="s">
        <v>130</v>
      </c>
      <c r="B1465" s="2" t="s">
        <v>533</v>
      </c>
      <c r="C1465" s="2" t="s">
        <v>361</v>
      </c>
      <c r="D1465" s="2" t="s">
        <v>363</v>
      </c>
      <c r="E1465" s="59"/>
      <c r="F1465" s="59"/>
      <c r="G1465" s="59"/>
      <c r="H1465" s="59"/>
      <c r="I1465" s="122">
        <v>544</v>
      </c>
      <c r="J1465" s="63">
        <v>118</v>
      </c>
      <c r="K1465" s="50">
        <f t="shared" si="327"/>
        <v>0.21691176470588236</v>
      </c>
      <c r="L1465" s="63">
        <v>614</v>
      </c>
      <c r="M1465" s="63">
        <v>25</v>
      </c>
      <c r="N1465" s="111">
        <f t="shared" si="342"/>
        <v>544</v>
      </c>
      <c r="O1465" s="64">
        <f t="shared" si="340"/>
        <v>614</v>
      </c>
      <c r="P1465" s="65">
        <f t="shared" si="341"/>
        <v>25</v>
      </c>
      <c r="Q1465" s="66">
        <f t="shared" si="345"/>
        <v>4.071661237785016E-2</v>
      </c>
      <c r="R1465" s="59">
        <v>10</v>
      </c>
      <c r="S1465" s="64">
        <f t="shared" si="343"/>
        <v>554</v>
      </c>
      <c r="T1465" s="67">
        <f t="shared" si="344"/>
        <v>1.8382352941176471E-2</v>
      </c>
    </row>
    <row r="1466" spans="1:20">
      <c r="A1466" s="3" t="s">
        <v>130</v>
      </c>
      <c r="B1466" s="2" t="s">
        <v>526</v>
      </c>
      <c r="C1466" s="2" t="s">
        <v>366</v>
      </c>
      <c r="D1466" s="2" t="s">
        <v>367</v>
      </c>
      <c r="E1466" s="59"/>
      <c r="F1466" s="59"/>
      <c r="G1466" s="59"/>
      <c r="H1466" s="59"/>
      <c r="I1466" s="122">
        <v>66</v>
      </c>
      <c r="J1466" s="63">
        <v>48</v>
      </c>
      <c r="K1466" s="50">
        <f t="shared" si="327"/>
        <v>0.72727272727272729</v>
      </c>
      <c r="L1466" s="63">
        <v>80</v>
      </c>
      <c r="M1466" s="63">
        <v>3</v>
      </c>
      <c r="N1466" s="111">
        <f t="shared" si="342"/>
        <v>66</v>
      </c>
      <c r="O1466" s="64">
        <f t="shared" si="340"/>
        <v>80</v>
      </c>
      <c r="P1466" s="65">
        <f t="shared" si="341"/>
        <v>3</v>
      </c>
      <c r="Q1466" s="66">
        <f t="shared" si="345"/>
        <v>3.7499999999999999E-2</v>
      </c>
      <c r="R1466" s="59"/>
      <c r="S1466" s="64">
        <f t="shared" si="343"/>
        <v>66</v>
      </c>
      <c r="T1466" s="67">
        <f t="shared" si="344"/>
        <v>0</v>
      </c>
    </row>
    <row r="1467" spans="1:20">
      <c r="A1467" s="3" t="s">
        <v>130</v>
      </c>
      <c r="B1467" s="2" t="s">
        <v>534</v>
      </c>
      <c r="C1467" s="2" t="s">
        <v>371</v>
      </c>
      <c r="D1467" s="2" t="s">
        <v>371</v>
      </c>
      <c r="E1467" s="59"/>
      <c r="F1467" s="59"/>
      <c r="G1467" s="59"/>
      <c r="H1467" s="59"/>
      <c r="I1467" s="122">
        <v>1674</v>
      </c>
      <c r="J1467" s="63">
        <v>1235</v>
      </c>
      <c r="K1467" s="50">
        <f t="shared" si="327"/>
        <v>0.73775388291517319</v>
      </c>
      <c r="L1467" s="63">
        <v>1732</v>
      </c>
      <c r="M1467" s="63">
        <v>10</v>
      </c>
      <c r="N1467" s="111">
        <f t="shared" si="342"/>
        <v>1674</v>
      </c>
      <c r="O1467" s="64">
        <f t="shared" si="340"/>
        <v>1732</v>
      </c>
      <c r="P1467" s="65">
        <f t="shared" si="341"/>
        <v>10</v>
      </c>
      <c r="Q1467" s="66">
        <f t="shared" si="345"/>
        <v>5.7736720554272519E-3</v>
      </c>
      <c r="R1467" s="59"/>
      <c r="S1467" s="64">
        <f t="shared" si="343"/>
        <v>1674</v>
      </c>
      <c r="T1467" s="67">
        <f t="shared" si="344"/>
        <v>0</v>
      </c>
    </row>
    <row r="1468" spans="1:20">
      <c r="A1468" s="3" t="s">
        <v>130</v>
      </c>
      <c r="B1468" s="2" t="s">
        <v>528</v>
      </c>
      <c r="C1468" s="2" t="s">
        <v>372</v>
      </c>
      <c r="D1468" s="2" t="s">
        <v>373</v>
      </c>
      <c r="E1468" s="59"/>
      <c r="F1468" s="59"/>
      <c r="G1468" s="59"/>
      <c r="H1468" s="59"/>
      <c r="I1468" s="122">
        <v>3</v>
      </c>
      <c r="J1468" s="63">
        <v>2</v>
      </c>
      <c r="K1468" s="50">
        <f t="shared" si="327"/>
        <v>0.66666666666666663</v>
      </c>
      <c r="L1468" s="63">
        <v>3</v>
      </c>
      <c r="M1468" s="63"/>
      <c r="N1468" s="111">
        <f t="shared" si="342"/>
        <v>3</v>
      </c>
      <c r="O1468" s="64">
        <f t="shared" si="340"/>
        <v>3</v>
      </c>
      <c r="P1468" s="65" t="str">
        <f t="shared" si="341"/>
        <v/>
      </c>
      <c r="Q1468" s="66">
        <v>0</v>
      </c>
      <c r="R1468" s="59"/>
      <c r="S1468" s="64">
        <f t="shared" si="343"/>
        <v>3</v>
      </c>
      <c r="T1468" s="67">
        <f t="shared" si="344"/>
        <v>0</v>
      </c>
    </row>
    <row r="1469" spans="1:20">
      <c r="A1469" s="3" t="s">
        <v>130</v>
      </c>
      <c r="B1469" s="2" t="s">
        <v>529</v>
      </c>
      <c r="C1469" s="2" t="s">
        <v>376</v>
      </c>
      <c r="D1469" s="2" t="s">
        <v>379</v>
      </c>
      <c r="E1469" s="59"/>
      <c r="F1469" s="59"/>
      <c r="G1469" s="59"/>
      <c r="H1469" s="59"/>
      <c r="I1469" s="122">
        <v>2170</v>
      </c>
      <c r="J1469" s="63">
        <v>956</v>
      </c>
      <c r="K1469" s="50">
        <f t="shared" si="327"/>
        <v>0.44055299539170506</v>
      </c>
      <c r="L1469" s="63">
        <v>2280</v>
      </c>
      <c r="M1469" s="63">
        <v>8</v>
      </c>
      <c r="N1469" s="111">
        <f t="shared" si="342"/>
        <v>2170</v>
      </c>
      <c r="O1469" s="64">
        <f t="shared" si="340"/>
        <v>2280</v>
      </c>
      <c r="P1469" s="65">
        <f t="shared" si="341"/>
        <v>8</v>
      </c>
      <c r="Q1469" s="66">
        <f t="shared" si="345"/>
        <v>3.5087719298245615E-3</v>
      </c>
      <c r="R1469" s="59"/>
      <c r="S1469" s="64">
        <f t="shared" si="343"/>
        <v>2170</v>
      </c>
      <c r="T1469" s="67">
        <f t="shared" si="344"/>
        <v>0</v>
      </c>
    </row>
    <row r="1470" spans="1:20">
      <c r="A1470" s="3" t="s">
        <v>130</v>
      </c>
      <c r="B1470" s="2" t="s">
        <v>528</v>
      </c>
      <c r="C1470" s="2" t="s">
        <v>380</v>
      </c>
      <c r="D1470" s="2" t="s">
        <v>382</v>
      </c>
      <c r="E1470" s="59"/>
      <c r="F1470" s="59"/>
      <c r="G1470" s="59"/>
      <c r="H1470" s="59"/>
      <c r="I1470" s="122">
        <v>9</v>
      </c>
      <c r="J1470" s="63">
        <v>3</v>
      </c>
      <c r="K1470" s="50">
        <f t="shared" si="327"/>
        <v>0.33333333333333331</v>
      </c>
      <c r="L1470" s="63">
        <v>9</v>
      </c>
      <c r="M1470" s="63"/>
      <c r="N1470" s="111">
        <f t="shared" si="342"/>
        <v>9</v>
      </c>
      <c r="O1470" s="64">
        <f t="shared" si="340"/>
        <v>9</v>
      </c>
      <c r="P1470" s="65" t="str">
        <f t="shared" si="341"/>
        <v/>
      </c>
      <c r="Q1470" s="66"/>
      <c r="R1470" s="59"/>
      <c r="S1470" s="64">
        <f t="shared" si="343"/>
        <v>9</v>
      </c>
      <c r="T1470" s="67">
        <f t="shared" si="344"/>
        <v>0</v>
      </c>
    </row>
    <row r="1471" spans="1:20">
      <c r="A1471" s="3" t="s">
        <v>130</v>
      </c>
      <c r="B1471" s="2" t="s">
        <v>528</v>
      </c>
      <c r="C1471" s="2" t="s">
        <v>390</v>
      </c>
      <c r="D1471" s="2" t="s">
        <v>391</v>
      </c>
      <c r="E1471" s="59"/>
      <c r="F1471" s="59"/>
      <c r="G1471" s="59"/>
      <c r="H1471" s="59"/>
      <c r="I1471" s="122">
        <v>10</v>
      </c>
      <c r="J1471" s="63">
        <v>4</v>
      </c>
      <c r="K1471" s="50">
        <f t="shared" si="327"/>
        <v>0.4</v>
      </c>
      <c r="L1471" s="63">
        <v>23</v>
      </c>
      <c r="M1471" s="63">
        <v>3</v>
      </c>
      <c r="N1471" s="111">
        <f t="shared" ref="N1471:N1480" si="346">IF(SUM(E1471,I1471)&gt;0,SUM(E1471,I1471),"")</f>
        <v>10</v>
      </c>
      <c r="O1471" s="64">
        <f t="shared" si="340"/>
        <v>23</v>
      </c>
      <c r="P1471" s="65">
        <f t="shared" si="341"/>
        <v>3</v>
      </c>
      <c r="Q1471" s="66">
        <f t="shared" si="345"/>
        <v>0.13043478260869565</v>
      </c>
      <c r="R1471" s="59"/>
      <c r="S1471" s="64">
        <f t="shared" si="343"/>
        <v>10</v>
      </c>
      <c r="T1471" s="67">
        <f t="shared" si="344"/>
        <v>0</v>
      </c>
    </row>
    <row r="1472" spans="1:20">
      <c r="A1472" s="3" t="s">
        <v>130</v>
      </c>
      <c r="B1472" s="2" t="s">
        <v>527</v>
      </c>
      <c r="C1472" s="2" t="s">
        <v>396</v>
      </c>
      <c r="D1472" s="2" t="s">
        <v>398</v>
      </c>
      <c r="E1472" s="59"/>
      <c r="F1472" s="59"/>
      <c r="G1472" s="59"/>
      <c r="H1472" s="59"/>
      <c r="I1472" s="122">
        <v>310</v>
      </c>
      <c r="J1472" s="63">
        <v>75</v>
      </c>
      <c r="K1472" s="50">
        <f t="shared" si="327"/>
        <v>0.24193548387096775</v>
      </c>
      <c r="L1472" s="63">
        <v>617</v>
      </c>
      <c r="M1472" s="63">
        <v>152</v>
      </c>
      <c r="N1472" s="111">
        <f t="shared" si="346"/>
        <v>310</v>
      </c>
      <c r="O1472" s="64">
        <f t="shared" si="340"/>
        <v>617</v>
      </c>
      <c r="P1472" s="65">
        <f t="shared" si="341"/>
        <v>152</v>
      </c>
      <c r="Q1472" s="66">
        <f t="shared" ref="Q1472:Q1481" si="347">IF(O1472&lt;&gt;0,P1472/O1472,"")</f>
        <v>0.24635332252836303</v>
      </c>
      <c r="R1472" s="59">
        <v>100</v>
      </c>
      <c r="S1472" s="64">
        <f t="shared" ref="S1472:S1480" si="348">IF(N1472="",IF(R1472&gt;0,SUM(R1472),""),IF(SUM(R1472)&gt;0,SUM(N1472+R1472),N1472))</f>
        <v>410</v>
      </c>
      <c r="T1472" s="67">
        <f t="shared" ref="T1472:T1480" si="349">IF((I1472)&gt;0,R1472/(I1472),"")</f>
        <v>0.32258064516129031</v>
      </c>
    </row>
    <row r="1473" spans="1:20">
      <c r="A1473" s="3" t="s">
        <v>130</v>
      </c>
      <c r="B1473" s="2" t="s">
        <v>534</v>
      </c>
      <c r="C1473" s="2" t="s">
        <v>399</v>
      </c>
      <c r="D1473" s="2" t="s">
        <v>400</v>
      </c>
      <c r="E1473" s="59"/>
      <c r="F1473" s="59"/>
      <c r="G1473" s="59"/>
      <c r="H1473" s="59"/>
      <c r="I1473" s="122">
        <v>10</v>
      </c>
      <c r="J1473" s="63">
        <v>9</v>
      </c>
      <c r="K1473" s="50">
        <f t="shared" si="327"/>
        <v>0.9</v>
      </c>
      <c r="L1473" s="63">
        <v>13</v>
      </c>
      <c r="M1473" s="63">
        <v>1</v>
      </c>
      <c r="N1473" s="111">
        <f t="shared" si="346"/>
        <v>10</v>
      </c>
      <c r="O1473" s="64">
        <f t="shared" si="340"/>
        <v>13</v>
      </c>
      <c r="P1473" s="65">
        <f t="shared" si="341"/>
        <v>1</v>
      </c>
      <c r="Q1473" s="66">
        <f t="shared" si="347"/>
        <v>7.6923076923076927E-2</v>
      </c>
      <c r="R1473" s="59"/>
      <c r="S1473" s="64">
        <f t="shared" si="348"/>
        <v>10</v>
      </c>
      <c r="T1473" s="67">
        <f t="shared" si="349"/>
        <v>0</v>
      </c>
    </row>
    <row r="1474" spans="1:20">
      <c r="A1474" s="3" t="s">
        <v>130</v>
      </c>
      <c r="B1474" s="2" t="s">
        <v>534</v>
      </c>
      <c r="C1474" s="2" t="s">
        <v>405</v>
      </c>
      <c r="D1474" s="2" t="s">
        <v>406</v>
      </c>
      <c r="E1474" s="59">
        <v>2</v>
      </c>
      <c r="F1474" s="59"/>
      <c r="G1474" s="59">
        <v>2</v>
      </c>
      <c r="H1474" s="59"/>
      <c r="I1474" s="122">
        <v>4439</v>
      </c>
      <c r="J1474" s="63">
        <v>416</v>
      </c>
      <c r="K1474" s="50">
        <f t="shared" si="327"/>
        <v>9.3714800630772699E-2</v>
      </c>
      <c r="L1474" s="63">
        <v>4785</v>
      </c>
      <c r="M1474" s="63">
        <v>237</v>
      </c>
      <c r="N1474" s="111">
        <f t="shared" si="346"/>
        <v>4441</v>
      </c>
      <c r="O1474" s="64">
        <f t="shared" si="340"/>
        <v>4787</v>
      </c>
      <c r="P1474" s="65">
        <f t="shared" si="341"/>
        <v>237</v>
      </c>
      <c r="Q1474" s="66">
        <f t="shared" si="347"/>
        <v>4.9509087110925422E-2</v>
      </c>
      <c r="R1474" s="59">
        <v>1</v>
      </c>
      <c r="S1474" s="64">
        <f t="shared" si="348"/>
        <v>4442</v>
      </c>
      <c r="T1474" s="67">
        <f t="shared" si="349"/>
        <v>2.2527596305474206E-4</v>
      </c>
    </row>
    <row r="1475" spans="1:20">
      <c r="A1475" s="3" t="s">
        <v>130</v>
      </c>
      <c r="B1475" s="2" t="s">
        <v>526</v>
      </c>
      <c r="C1475" s="2" t="s">
        <v>415</v>
      </c>
      <c r="D1475" s="2" t="s">
        <v>416</v>
      </c>
      <c r="E1475" s="59"/>
      <c r="F1475" s="59"/>
      <c r="G1475" s="59"/>
      <c r="H1475" s="59"/>
      <c r="I1475" s="122">
        <v>2356</v>
      </c>
      <c r="J1475" s="63">
        <v>540</v>
      </c>
      <c r="K1475" s="50">
        <f t="shared" si="327"/>
        <v>0.22920203735144312</v>
      </c>
      <c r="L1475" s="63">
        <v>2754</v>
      </c>
      <c r="M1475" s="63">
        <v>286</v>
      </c>
      <c r="N1475" s="111">
        <f t="shared" si="346"/>
        <v>2356</v>
      </c>
      <c r="O1475" s="64">
        <f t="shared" si="340"/>
        <v>2754</v>
      </c>
      <c r="P1475" s="65">
        <f t="shared" si="341"/>
        <v>286</v>
      </c>
      <c r="Q1475" s="66">
        <f t="shared" si="347"/>
        <v>0.10384894698620188</v>
      </c>
      <c r="R1475" s="59">
        <v>3</v>
      </c>
      <c r="S1475" s="64">
        <f t="shared" si="348"/>
        <v>2359</v>
      </c>
      <c r="T1475" s="67">
        <f t="shared" si="349"/>
        <v>1.2733446519524619E-3</v>
      </c>
    </row>
    <row r="1476" spans="1:20">
      <c r="A1476" s="3" t="s">
        <v>130</v>
      </c>
      <c r="B1476" s="2" t="s">
        <v>526</v>
      </c>
      <c r="C1476" s="2" t="s">
        <v>415</v>
      </c>
      <c r="D1476" s="2" t="s">
        <v>418</v>
      </c>
      <c r="E1476" s="59"/>
      <c r="F1476" s="59"/>
      <c r="G1476" s="59"/>
      <c r="H1476" s="59"/>
      <c r="I1476" s="122">
        <v>2668</v>
      </c>
      <c r="J1476" s="63">
        <v>1687</v>
      </c>
      <c r="K1476" s="50">
        <f t="shared" si="327"/>
        <v>0.63230884557721134</v>
      </c>
      <c r="L1476" s="63">
        <v>2802</v>
      </c>
      <c r="M1476" s="63">
        <v>70</v>
      </c>
      <c r="N1476" s="111">
        <f t="shared" si="346"/>
        <v>2668</v>
      </c>
      <c r="O1476" s="64">
        <f t="shared" si="340"/>
        <v>2802</v>
      </c>
      <c r="P1476" s="65">
        <f t="shared" si="341"/>
        <v>70</v>
      </c>
      <c r="Q1476" s="66">
        <f t="shared" si="347"/>
        <v>2.4982155603140613E-2</v>
      </c>
      <c r="R1476" s="59">
        <v>2</v>
      </c>
      <c r="S1476" s="64">
        <f t="shared" si="348"/>
        <v>2670</v>
      </c>
      <c r="T1476" s="67">
        <f t="shared" si="349"/>
        <v>7.4962518740629683E-4</v>
      </c>
    </row>
    <row r="1477" spans="1:20">
      <c r="A1477" s="3" t="s">
        <v>130</v>
      </c>
      <c r="B1477" s="2" t="s">
        <v>531</v>
      </c>
      <c r="C1477" s="2" t="s">
        <v>424</v>
      </c>
      <c r="D1477" s="2" t="s">
        <v>427</v>
      </c>
      <c r="E1477" s="59"/>
      <c r="F1477" s="59"/>
      <c r="G1477" s="59"/>
      <c r="H1477" s="59"/>
      <c r="I1477" s="122">
        <v>6519</v>
      </c>
      <c r="J1477" s="63">
        <v>2681</v>
      </c>
      <c r="K1477" s="50">
        <f t="shared" si="327"/>
        <v>0.41125939561282404</v>
      </c>
      <c r="L1477" s="63">
        <v>6782</v>
      </c>
      <c r="M1477" s="63">
        <v>131</v>
      </c>
      <c r="N1477" s="111">
        <f t="shared" si="346"/>
        <v>6519</v>
      </c>
      <c r="O1477" s="64">
        <f t="shared" si="340"/>
        <v>6782</v>
      </c>
      <c r="P1477" s="65">
        <f t="shared" si="341"/>
        <v>131</v>
      </c>
      <c r="Q1477" s="66">
        <f t="shared" si="347"/>
        <v>1.9315836036567384E-2</v>
      </c>
      <c r="R1477" s="59">
        <v>1</v>
      </c>
      <c r="S1477" s="64">
        <f t="shared" si="348"/>
        <v>6520</v>
      </c>
      <c r="T1477" s="67">
        <f t="shared" si="349"/>
        <v>1.5339776039269826E-4</v>
      </c>
    </row>
    <row r="1478" spans="1:20">
      <c r="A1478" s="3" t="s">
        <v>130</v>
      </c>
      <c r="B1478" s="2" t="s">
        <v>533</v>
      </c>
      <c r="C1478" s="2" t="s">
        <v>433</v>
      </c>
      <c r="D1478" s="2" t="s">
        <v>435</v>
      </c>
      <c r="E1478" s="59"/>
      <c r="F1478" s="59"/>
      <c r="G1478" s="59"/>
      <c r="H1478" s="59"/>
      <c r="I1478" s="122">
        <v>1043</v>
      </c>
      <c r="J1478" s="63">
        <v>710</v>
      </c>
      <c r="K1478" s="50">
        <f t="shared" si="327"/>
        <v>0.68072866730584847</v>
      </c>
      <c r="L1478" s="63">
        <v>1115</v>
      </c>
      <c r="M1478" s="63">
        <v>20</v>
      </c>
      <c r="N1478" s="111">
        <f t="shared" si="346"/>
        <v>1043</v>
      </c>
      <c r="O1478" s="64">
        <f t="shared" si="340"/>
        <v>1115</v>
      </c>
      <c r="P1478" s="65">
        <f t="shared" si="341"/>
        <v>20</v>
      </c>
      <c r="Q1478" s="66">
        <f t="shared" si="347"/>
        <v>1.7937219730941704E-2</v>
      </c>
      <c r="R1478" s="59">
        <v>7</v>
      </c>
      <c r="S1478" s="64">
        <f t="shared" si="348"/>
        <v>1050</v>
      </c>
      <c r="T1478" s="67">
        <f t="shared" si="349"/>
        <v>6.7114093959731542E-3</v>
      </c>
    </row>
    <row r="1479" spans="1:20">
      <c r="A1479" s="3" t="s">
        <v>130</v>
      </c>
      <c r="B1479" s="2" t="s">
        <v>528</v>
      </c>
      <c r="C1479" s="2" t="s">
        <v>436</v>
      </c>
      <c r="D1479" s="2" t="s">
        <v>438</v>
      </c>
      <c r="E1479" s="59"/>
      <c r="F1479" s="59"/>
      <c r="G1479" s="59"/>
      <c r="H1479" s="59"/>
      <c r="I1479" s="122">
        <v>3514</v>
      </c>
      <c r="J1479" s="63">
        <v>1169</v>
      </c>
      <c r="K1479" s="50">
        <f t="shared" si="327"/>
        <v>0.33266932270916333</v>
      </c>
      <c r="L1479" s="63">
        <v>3649</v>
      </c>
      <c r="M1479" s="63">
        <v>16</v>
      </c>
      <c r="N1479" s="111">
        <f t="shared" si="346"/>
        <v>3514</v>
      </c>
      <c r="O1479" s="64">
        <f t="shared" si="340"/>
        <v>3649</v>
      </c>
      <c r="P1479" s="65">
        <f t="shared" si="341"/>
        <v>16</v>
      </c>
      <c r="Q1479" s="66">
        <f t="shared" si="347"/>
        <v>4.3847629487530834E-3</v>
      </c>
      <c r="R1479" s="59">
        <v>16</v>
      </c>
      <c r="S1479" s="64">
        <f t="shared" si="348"/>
        <v>3530</v>
      </c>
      <c r="T1479" s="67">
        <f t="shared" si="349"/>
        <v>4.5532157085941948E-3</v>
      </c>
    </row>
    <row r="1480" spans="1:20">
      <c r="A1480" s="3" t="s">
        <v>130</v>
      </c>
      <c r="B1480" s="2" t="s">
        <v>535</v>
      </c>
      <c r="C1480" s="2" t="s">
        <v>442</v>
      </c>
      <c r="D1480" s="2" t="s">
        <v>451</v>
      </c>
      <c r="E1480" s="59"/>
      <c r="F1480" s="59"/>
      <c r="G1480" s="59"/>
      <c r="H1480" s="59"/>
      <c r="I1480" s="122">
        <v>981</v>
      </c>
      <c r="J1480" s="63">
        <v>397</v>
      </c>
      <c r="K1480" s="50">
        <f t="shared" si="327"/>
        <v>0.40468909276248727</v>
      </c>
      <c r="L1480" s="63">
        <v>1086</v>
      </c>
      <c r="M1480" s="63">
        <v>1</v>
      </c>
      <c r="N1480" s="111">
        <f t="shared" si="346"/>
        <v>981</v>
      </c>
      <c r="O1480" s="64">
        <f t="shared" si="340"/>
        <v>1086</v>
      </c>
      <c r="P1480" s="65">
        <f t="shared" si="341"/>
        <v>1</v>
      </c>
      <c r="Q1480" s="66">
        <f t="shared" si="347"/>
        <v>9.2081031307550648E-4</v>
      </c>
      <c r="R1480" s="59">
        <v>5</v>
      </c>
      <c r="S1480" s="64">
        <f t="shared" si="348"/>
        <v>986</v>
      </c>
      <c r="T1480" s="67">
        <f t="shared" si="349"/>
        <v>5.0968399592252805E-3</v>
      </c>
    </row>
    <row r="1481" spans="1:20">
      <c r="A1481" s="3" t="s">
        <v>130</v>
      </c>
      <c r="B1481" s="2" t="s">
        <v>534</v>
      </c>
      <c r="C1481" s="2" t="s">
        <v>461</v>
      </c>
      <c r="D1481" s="2" t="s">
        <v>462</v>
      </c>
      <c r="E1481" s="59"/>
      <c r="F1481" s="59"/>
      <c r="G1481" s="59"/>
      <c r="H1481" s="59"/>
      <c r="I1481" s="122">
        <v>1444</v>
      </c>
      <c r="J1481" s="63">
        <v>422</v>
      </c>
      <c r="K1481" s="50">
        <f t="shared" si="327"/>
        <v>0.29224376731301938</v>
      </c>
      <c r="L1481" s="63">
        <v>1612</v>
      </c>
      <c r="M1481" s="63">
        <v>112</v>
      </c>
      <c r="N1481" s="111">
        <f t="shared" ref="N1481:N1495" si="350">IF(SUM(E1481,I1481)&gt;0,SUM(E1481,I1481),"")</f>
        <v>1444</v>
      </c>
      <c r="O1481" s="64">
        <f t="shared" si="340"/>
        <v>1612</v>
      </c>
      <c r="P1481" s="65">
        <f t="shared" si="341"/>
        <v>112</v>
      </c>
      <c r="Q1481" s="66">
        <f t="shared" si="347"/>
        <v>6.9478908188585611E-2</v>
      </c>
      <c r="R1481" s="59">
        <v>5</v>
      </c>
      <c r="S1481" s="64">
        <f t="shared" ref="S1481:S1497" si="351">IF(N1481="",IF(R1481&gt;0,SUM(R1481),""),IF(SUM(R1481)&gt;0,SUM(N1481+R1481),N1481))</f>
        <v>1449</v>
      </c>
      <c r="T1481" s="67">
        <f t="shared" ref="T1481:T1497" si="352">IF((I1481)&gt;0,R1481/(I1481),"")</f>
        <v>3.4626038781163434E-3</v>
      </c>
    </row>
    <row r="1482" spans="1:20">
      <c r="A1482" s="3" t="s">
        <v>130</v>
      </c>
      <c r="B1482" s="2" t="s">
        <v>529</v>
      </c>
      <c r="C1482" s="2" t="s">
        <v>466</v>
      </c>
      <c r="D1482" s="2" t="s">
        <v>467</v>
      </c>
      <c r="E1482" s="59"/>
      <c r="F1482" s="59"/>
      <c r="G1482" s="59">
        <v>1</v>
      </c>
      <c r="H1482" s="59"/>
      <c r="I1482" s="122">
        <v>14</v>
      </c>
      <c r="J1482" s="63">
        <v>3</v>
      </c>
      <c r="K1482" s="50">
        <f t="shared" si="327"/>
        <v>0.21428571428571427</v>
      </c>
      <c r="L1482" s="63">
        <v>356</v>
      </c>
      <c r="M1482" s="63">
        <v>7</v>
      </c>
      <c r="N1482" s="111">
        <f t="shared" si="350"/>
        <v>14</v>
      </c>
      <c r="O1482" s="64">
        <f t="shared" si="340"/>
        <v>357</v>
      </c>
      <c r="P1482" s="65">
        <f t="shared" si="341"/>
        <v>7</v>
      </c>
      <c r="Q1482" s="66">
        <f>IF(O1482&lt;&gt;0,P1482/O1482,"")</f>
        <v>1.9607843137254902E-2</v>
      </c>
      <c r="R1482" s="59">
        <v>12</v>
      </c>
      <c r="S1482" s="64">
        <f t="shared" si="351"/>
        <v>26</v>
      </c>
      <c r="T1482" s="67">
        <f t="shared" si="352"/>
        <v>0.8571428571428571</v>
      </c>
    </row>
    <row r="1483" spans="1:20">
      <c r="A1483" s="3" t="s">
        <v>538</v>
      </c>
      <c r="B1483" s="2" t="s">
        <v>528</v>
      </c>
      <c r="C1483" s="2" t="s">
        <v>40</v>
      </c>
      <c r="D1483" s="2" t="s">
        <v>41</v>
      </c>
      <c r="E1483" s="64"/>
      <c r="F1483" s="64"/>
      <c r="G1483" s="64"/>
      <c r="H1483" s="64"/>
      <c r="I1483" s="123">
        <v>3</v>
      </c>
      <c r="J1483" s="68"/>
      <c r="K1483" s="50">
        <f t="shared" si="327"/>
        <v>0</v>
      </c>
      <c r="L1483" s="68">
        <v>3</v>
      </c>
      <c r="M1483" s="68"/>
      <c r="N1483" s="111">
        <f t="shared" si="350"/>
        <v>3</v>
      </c>
      <c r="O1483" s="64">
        <f t="shared" si="340"/>
        <v>3</v>
      </c>
      <c r="P1483" s="65" t="str">
        <f t="shared" si="341"/>
        <v/>
      </c>
      <c r="Q1483" s="66">
        <v>0</v>
      </c>
      <c r="R1483" s="64"/>
      <c r="S1483" s="64">
        <f t="shared" si="351"/>
        <v>3</v>
      </c>
      <c r="T1483" s="67">
        <f t="shared" si="352"/>
        <v>0</v>
      </c>
    </row>
    <row r="1484" spans="1:20">
      <c r="A1484" s="3" t="s">
        <v>482</v>
      </c>
      <c r="B1484" s="2" t="s">
        <v>528</v>
      </c>
      <c r="C1484" s="2" t="s">
        <v>53</v>
      </c>
      <c r="D1484" s="2" t="s">
        <v>54</v>
      </c>
      <c r="E1484" s="64"/>
      <c r="F1484" s="64"/>
      <c r="G1484" s="64"/>
      <c r="H1484" s="64"/>
      <c r="I1484" s="123">
        <v>1</v>
      </c>
      <c r="J1484" s="68">
        <v>1</v>
      </c>
      <c r="K1484" s="50">
        <f t="shared" ref="K1484:K1547" si="353">J1484/I1484</f>
        <v>1</v>
      </c>
      <c r="L1484" s="68">
        <v>2</v>
      </c>
      <c r="M1484" s="68">
        <v>1</v>
      </c>
      <c r="N1484" s="111">
        <f t="shared" si="350"/>
        <v>1</v>
      </c>
      <c r="O1484" s="64">
        <f t="shared" si="340"/>
        <v>2</v>
      </c>
      <c r="P1484" s="65">
        <f t="shared" si="341"/>
        <v>1</v>
      </c>
      <c r="Q1484" s="66">
        <f>IF(O1484&lt;&gt;0,P1484/O1484,"")</f>
        <v>0.5</v>
      </c>
      <c r="R1484" s="64"/>
      <c r="S1484" s="64">
        <f t="shared" si="351"/>
        <v>1</v>
      </c>
      <c r="T1484" s="67">
        <f t="shared" si="352"/>
        <v>0</v>
      </c>
    </row>
    <row r="1485" spans="1:20">
      <c r="A1485" s="3" t="s">
        <v>482</v>
      </c>
      <c r="B1485" s="2" t="s">
        <v>534</v>
      </c>
      <c r="C1485" s="2" t="s">
        <v>100</v>
      </c>
      <c r="D1485" s="2" t="s">
        <v>101</v>
      </c>
      <c r="E1485" s="64"/>
      <c r="F1485" s="64"/>
      <c r="G1485" s="64"/>
      <c r="H1485" s="64"/>
      <c r="I1485" s="123">
        <v>833</v>
      </c>
      <c r="J1485" s="68">
        <v>204</v>
      </c>
      <c r="K1485" s="50">
        <f t="shared" si="353"/>
        <v>0.24489795918367346</v>
      </c>
      <c r="L1485" s="68">
        <v>842</v>
      </c>
      <c r="M1485" s="68">
        <v>9</v>
      </c>
      <c r="N1485" s="111">
        <f t="shared" si="350"/>
        <v>833</v>
      </c>
      <c r="O1485" s="64">
        <f t="shared" si="340"/>
        <v>842</v>
      </c>
      <c r="P1485" s="65">
        <f t="shared" si="341"/>
        <v>9</v>
      </c>
      <c r="Q1485" s="66">
        <f>IF(O1485&lt;&gt;0,P1485/O1485,"")</f>
        <v>1.0688836104513063E-2</v>
      </c>
      <c r="R1485" s="64"/>
      <c r="S1485" s="64">
        <f t="shared" si="351"/>
        <v>833</v>
      </c>
      <c r="T1485" s="67">
        <f t="shared" si="352"/>
        <v>0</v>
      </c>
    </row>
    <row r="1486" spans="1:20">
      <c r="A1486" s="3" t="s">
        <v>482</v>
      </c>
      <c r="B1486" s="2" t="s">
        <v>534</v>
      </c>
      <c r="C1486" s="2" t="s">
        <v>100</v>
      </c>
      <c r="D1486" s="2" t="s">
        <v>104</v>
      </c>
      <c r="E1486" s="64"/>
      <c r="F1486" s="64"/>
      <c r="G1486" s="64"/>
      <c r="H1486" s="64"/>
      <c r="I1486" s="123">
        <v>1776</v>
      </c>
      <c r="J1486" s="68">
        <v>157</v>
      </c>
      <c r="K1486" s="50">
        <f t="shared" si="353"/>
        <v>8.84009009009009E-2</v>
      </c>
      <c r="L1486" s="68">
        <v>1824</v>
      </c>
      <c r="M1486" s="68">
        <v>48</v>
      </c>
      <c r="N1486" s="111">
        <f t="shared" si="350"/>
        <v>1776</v>
      </c>
      <c r="O1486" s="64">
        <f t="shared" si="340"/>
        <v>1824</v>
      </c>
      <c r="P1486" s="65">
        <f t="shared" si="341"/>
        <v>48</v>
      </c>
      <c r="Q1486" s="66">
        <f>IF(O1486&lt;&gt;0,P1486/O1486,"")</f>
        <v>2.6315789473684209E-2</v>
      </c>
      <c r="R1486" s="64"/>
      <c r="S1486" s="64">
        <f t="shared" si="351"/>
        <v>1776</v>
      </c>
      <c r="T1486" s="67">
        <f t="shared" si="352"/>
        <v>0</v>
      </c>
    </row>
    <row r="1487" spans="1:20">
      <c r="A1487" s="3" t="s">
        <v>482</v>
      </c>
      <c r="B1487" s="2" t="s">
        <v>528</v>
      </c>
      <c r="C1487" s="2" t="s">
        <v>159</v>
      </c>
      <c r="D1487" s="2" t="s">
        <v>163</v>
      </c>
      <c r="E1487" s="64"/>
      <c r="F1487" s="64"/>
      <c r="G1487" s="64"/>
      <c r="H1487" s="64"/>
      <c r="I1487" s="123">
        <v>17</v>
      </c>
      <c r="J1487" s="68">
        <v>7</v>
      </c>
      <c r="K1487" s="50">
        <f t="shared" si="353"/>
        <v>0.41176470588235292</v>
      </c>
      <c r="L1487" s="68">
        <v>33</v>
      </c>
      <c r="M1487" s="68"/>
      <c r="N1487" s="111">
        <f t="shared" si="350"/>
        <v>17</v>
      </c>
      <c r="O1487" s="64">
        <f t="shared" si="340"/>
        <v>33</v>
      </c>
      <c r="P1487" s="65" t="str">
        <f t="shared" si="341"/>
        <v/>
      </c>
      <c r="Q1487" s="66"/>
      <c r="R1487" s="64">
        <v>16</v>
      </c>
      <c r="S1487" s="64">
        <f t="shared" si="351"/>
        <v>33</v>
      </c>
      <c r="T1487" s="67">
        <f t="shared" si="352"/>
        <v>0.94117647058823528</v>
      </c>
    </row>
    <row r="1488" spans="1:20">
      <c r="A1488" s="3" t="s">
        <v>482</v>
      </c>
      <c r="B1488" s="2" t="s">
        <v>528</v>
      </c>
      <c r="C1488" s="2" t="s">
        <v>168</v>
      </c>
      <c r="D1488" s="2" t="s">
        <v>169</v>
      </c>
      <c r="E1488" s="64"/>
      <c r="F1488" s="64"/>
      <c r="G1488" s="64"/>
      <c r="H1488" s="64"/>
      <c r="I1488" s="123">
        <v>2</v>
      </c>
      <c r="J1488" s="68"/>
      <c r="K1488" s="50">
        <f t="shared" si="353"/>
        <v>0</v>
      </c>
      <c r="L1488" s="68">
        <v>3</v>
      </c>
      <c r="M1488" s="68">
        <v>1</v>
      </c>
      <c r="N1488" s="111">
        <f t="shared" si="350"/>
        <v>2</v>
      </c>
      <c r="O1488" s="64">
        <f t="shared" si="340"/>
        <v>3</v>
      </c>
      <c r="P1488" s="65">
        <f t="shared" si="341"/>
        <v>1</v>
      </c>
      <c r="Q1488" s="66">
        <f>IF(O1488&lt;&gt;0,P1488/O1488,"")</f>
        <v>0.33333333333333331</v>
      </c>
      <c r="R1488" s="64"/>
      <c r="S1488" s="64">
        <f t="shared" si="351"/>
        <v>2</v>
      </c>
      <c r="T1488" s="67">
        <f t="shared" si="352"/>
        <v>0</v>
      </c>
    </row>
    <row r="1489" spans="1:20">
      <c r="A1489" s="3" t="s">
        <v>482</v>
      </c>
      <c r="B1489" s="2" t="s">
        <v>528</v>
      </c>
      <c r="C1489" s="2" t="s">
        <v>179</v>
      </c>
      <c r="D1489" s="2" t="s">
        <v>180</v>
      </c>
      <c r="E1489" s="64"/>
      <c r="F1489" s="64"/>
      <c r="G1489" s="64"/>
      <c r="H1489" s="64"/>
      <c r="I1489" s="123">
        <v>7</v>
      </c>
      <c r="J1489" s="68">
        <v>5</v>
      </c>
      <c r="K1489" s="50">
        <f t="shared" si="353"/>
        <v>0.7142857142857143</v>
      </c>
      <c r="L1489" s="68">
        <v>13</v>
      </c>
      <c r="M1489" s="68">
        <v>6</v>
      </c>
      <c r="N1489" s="111">
        <f t="shared" si="350"/>
        <v>7</v>
      </c>
      <c r="O1489" s="64">
        <f t="shared" si="340"/>
        <v>13</v>
      </c>
      <c r="P1489" s="65">
        <f t="shared" si="341"/>
        <v>6</v>
      </c>
      <c r="Q1489" s="66">
        <f>IF(O1489&lt;&gt;0,P1489/O1489,"")</f>
        <v>0.46153846153846156</v>
      </c>
      <c r="R1489" s="64"/>
      <c r="S1489" s="64">
        <f t="shared" si="351"/>
        <v>7</v>
      </c>
      <c r="T1489" s="67">
        <f t="shared" si="352"/>
        <v>0</v>
      </c>
    </row>
    <row r="1490" spans="1:20">
      <c r="A1490" s="3" t="s">
        <v>482</v>
      </c>
      <c r="B1490" s="2" t="s">
        <v>528</v>
      </c>
      <c r="C1490" s="2" t="s">
        <v>218</v>
      </c>
      <c r="D1490" s="2" t="s">
        <v>222</v>
      </c>
      <c r="E1490" s="64"/>
      <c r="F1490" s="64"/>
      <c r="G1490" s="64"/>
      <c r="H1490" s="64"/>
      <c r="I1490" s="123">
        <v>4</v>
      </c>
      <c r="J1490" s="68">
        <v>2</v>
      </c>
      <c r="K1490" s="50">
        <f t="shared" si="353"/>
        <v>0.5</v>
      </c>
      <c r="L1490" s="68">
        <v>8</v>
      </c>
      <c r="M1490" s="68">
        <v>4</v>
      </c>
      <c r="N1490" s="111">
        <f t="shared" si="350"/>
        <v>4</v>
      </c>
      <c r="O1490" s="64">
        <f t="shared" si="340"/>
        <v>8</v>
      </c>
      <c r="P1490" s="65">
        <f t="shared" si="341"/>
        <v>4</v>
      </c>
      <c r="Q1490" s="66">
        <f>IF(O1490&lt;&gt;0,P1490/O1490,"")</f>
        <v>0.5</v>
      </c>
      <c r="R1490" s="64"/>
      <c r="S1490" s="64">
        <f t="shared" si="351"/>
        <v>4</v>
      </c>
      <c r="T1490" s="67">
        <f t="shared" si="352"/>
        <v>0</v>
      </c>
    </row>
    <row r="1491" spans="1:20">
      <c r="A1491" s="3" t="s">
        <v>482</v>
      </c>
      <c r="B1491" s="2" t="s">
        <v>534</v>
      </c>
      <c r="C1491" s="2" t="s">
        <v>225</v>
      </c>
      <c r="D1491" s="2" t="s">
        <v>227</v>
      </c>
      <c r="E1491" s="64"/>
      <c r="F1491" s="64"/>
      <c r="G1491" s="64"/>
      <c r="H1491" s="64"/>
      <c r="I1491" s="123">
        <v>18</v>
      </c>
      <c r="J1491" s="68">
        <v>5</v>
      </c>
      <c r="K1491" s="50">
        <f t="shared" si="353"/>
        <v>0.27777777777777779</v>
      </c>
      <c r="L1491" s="68">
        <v>19</v>
      </c>
      <c r="M1491" s="68">
        <v>1</v>
      </c>
      <c r="N1491" s="111">
        <f t="shared" si="350"/>
        <v>18</v>
      </c>
      <c r="O1491" s="64">
        <f t="shared" si="340"/>
        <v>19</v>
      </c>
      <c r="P1491" s="65">
        <f t="shared" si="341"/>
        <v>1</v>
      </c>
      <c r="Q1491" s="66">
        <f>IF(O1491&lt;&gt;0,P1491/O1491,"")</f>
        <v>5.2631578947368418E-2</v>
      </c>
      <c r="R1491" s="64"/>
      <c r="S1491" s="64">
        <f t="shared" si="351"/>
        <v>18</v>
      </c>
      <c r="T1491" s="67">
        <f t="shared" si="352"/>
        <v>0</v>
      </c>
    </row>
    <row r="1492" spans="1:20">
      <c r="A1492" s="3" t="s">
        <v>482</v>
      </c>
      <c r="B1492" s="2" t="s">
        <v>528</v>
      </c>
      <c r="C1492" s="2" t="s">
        <v>254</v>
      </c>
      <c r="D1492" s="2" t="s">
        <v>255</v>
      </c>
      <c r="E1492" s="64"/>
      <c r="F1492" s="64"/>
      <c r="G1492" s="64"/>
      <c r="H1492" s="64"/>
      <c r="I1492" s="123">
        <v>48</v>
      </c>
      <c r="J1492" s="68">
        <v>18</v>
      </c>
      <c r="K1492" s="50">
        <f t="shared" si="353"/>
        <v>0.375</v>
      </c>
      <c r="L1492" s="68">
        <v>48</v>
      </c>
      <c r="M1492" s="68"/>
      <c r="N1492" s="111">
        <f t="shared" si="350"/>
        <v>48</v>
      </c>
      <c r="O1492" s="64">
        <f t="shared" si="340"/>
        <v>48</v>
      </c>
      <c r="P1492" s="65" t="str">
        <f t="shared" si="341"/>
        <v/>
      </c>
      <c r="Q1492" s="66">
        <v>0</v>
      </c>
      <c r="R1492" s="64"/>
      <c r="S1492" s="64">
        <f t="shared" si="351"/>
        <v>48</v>
      </c>
      <c r="T1492" s="67">
        <f t="shared" si="352"/>
        <v>0</v>
      </c>
    </row>
    <row r="1493" spans="1:20">
      <c r="A1493" s="3" t="s">
        <v>482</v>
      </c>
      <c r="B1493" s="2" t="s">
        <v>528</v>
      </c>
      <c r="C1493" s="2" t="s">
        <v>332</v>
      </c>
      <c r="D1493" s="2" t="s">
        <v>333</v>
      </c>
      <c r="E1493" s="64"/>
      <c r="F1493" s="64"/>
      <c r="G1493" s="64"/>
      <c r="H1493" s="64"/>
      <c r="I1493" s="123">
        <v>3</v>
      </c>
      <c r="J1493" s="68">
        <v>2</v>
      </c>
      <c r="K1493" s="50">
        <f t="shared" si="353"/>
        <v>0.66666666666666663</v>
      </c>
      <c r="L1493" s="68">
        <v>3</v>
      </c>
      <c r="M1493" s="68"/>
      <c r="N1493" s="111">
        <f t="shared" si="350"/>
        <v>3</v>
      </c>
      <c r="O1493" s="64">
        <f t="shared" si="340"/>
        <v>3</v>
      </c>
      <c r="P1493" s="65" t="str">
        <f t="shared" si="341"/>
        <v/>
      </c>
      <c r="Q1493" s="66">
        <v>0</v>
      </c>
      <c r="R1493" s="64"/>
      <c r="S1493" s="64">
        <f t="shared" si="351"/>
        <v>3</v>
      </c>
      <c r="T1493" s="67">
        <f t="shared" si="352"/>
        <v>0</v>
      </c>
    </row>
    <row r="1494" spans="1:20">
      <c r="A1494" s="3" t="s">
        <v>482</v>
      </c>
      <c r="B1494" s="2" t="s">
        <v>528</v>
      </c>
      <c r="C1494" s="2" t="s">
        <v>334</v>
      </c>
      <c r="D1494" s="2" t="s">
        <v>335</v>
      </c>
      <c r="E1494" s="64"/>
      <c r="F1494" s="64"/>
      <c r="G1494" s="64"/>
      <c r="H1494" s="64"/>
      <c r="I1494" s="123">
        <v>10</v>
      </c>
      <c r="J1494" s="68"/>
      <c r="K1494" s="50">
        <f t="shared" si="353"/>
        <v>0</v>
      </c>
      <c r="L1494" s="68">
        <v>13</v>
      </c>
      <c r="M1494" s="68">
        <v>3</v>
      </c>
      <c r="N1494" s="111">
        <f t="shared" si="350"/>
        <v>10</v>
      </c>
      <c r="O1494" s="64">
        <f t="shared" si="340"/>
        <v>13</v>
      </c>
      <c r="P1494" s="65">
        <f t="shared" si="341"/>
        <v>3</v>
      </c>
      <c r="Q1494" s="66">
        <f>IF(O1494&lt;&gt;0,P1494/O1494,"")</f>
        <v>0.23076923076923078</v>
      </c>
      <c r="R1494" s="64"/>
      <c r="S1494" s="64">
        <f t="shared" si="351"/>
        <v>10</v>
      </c>
      <c r="T1494" s="67">
        <f t="shared" si="352"/>
        <v>0</v>
      </c>
    </row>
    <row r="1495" spans="1:20">
      <c r="A1495" s="3" t="s">
        <v>482</v>
      </c>
      <c r="B1495" s="20" t="s">
        <v>343</v>
      </c>
      <c r="C1495" s="2" t="s">
        <v>343</v>
      </c>
      <c r="D1495" s="2" t="s">
        <v>348</v>
      </c>
      <c r="E1495" s="64"/>
      <c r="F1495" s="64"/>
      <c r="G1495" s="64"/>
      <c r="H1495" s="64"/>
      <c r="I1495" s="123">
        <v>5165</v>
      </c>
      <c r="J1495" s="68">
        <v>4407</v>
      </c>
      <c r="K1495" s="50">
        <f t="shared" si="353"/>
        <v>0.85324298160696999</v>
      </c>
      <c r="L1495" s="68">
        <v>5275</v>
      </c>
      <c r="M1495" s="68">
        <v>110</v>
      </c>
      <c r="N1495" s="111">
        <f t="shared" si="350"/>
        <v>5165</v>
      </c>
      <c r="O1495" s="64">
        <f t="shared" si="340"/>
        <v>5275</v>
      </c>
      <c r="P1495" s="65">
        <f t="shared" si="341"/>
        <v>110</v>
      </c>
      <c r="Q1495" s="66">
        <f>IF(O1495&lt;&gt;0,P1495/O1495,"")</f>
        <v>2.0853080568720379E-2</v>
      </c>
      <c r="R1495" s="64"/>
      <c r="S1495" s="64">
        <f t="shared" si="351"/>
        <v>5165</v>
      </c>
      <c r="T1495" s="67">
        <f t="shared" si="352"/>
        <v>0</v>
      </c>
    </row>
    <row r="1496" spans="1:20">
      <c r="A1496" s="3" t="s">
        <v>482</v>
      </c>
      <c r="B1496" s="2" t="s">
        <v>528</v>
      </c>
      <c r="C1496" s="2" t="s">
        <v>380</v>
      </c>
      <c r="D1496" s="2" t="s">
        <v>382</v>
      </c>
      <c r="E1496" s="64"/>
      <c r="F1496" s="64"/>
      <c r="G1496" s="64"/>
      <c r="H1496" s="64"/>
      <c r="I1496" s="123">
        <v>7</v>
      </c>
      <c r="J1496" s="68">
        <v>2</v>
      </c>
      <c r="K1496" s="50">
        <f t="shared" si="353"/>
        <v>0.2857142857142857</v>
      </c>
      <c r="L1496" s="68">
        <v>7</v>
      </c>
      <c r="M1496" s="68"/>
      <c r="N1496" s="111">
        <f t="shared" ref="N1496:N1502" si="354">IF(SUM(E1496,I1496)&gt;0,SUM(E1496,I1496),"")</f>
        <v>7</v>
      </c>
      <c r="O1496" s="64">
        <f t="shared" si="340"/>
        <v>7</v>
      </c>
      <c r="P1496" s="65" t="str">
        <f t="shared" si="341"/>
        <v/>
      </c>
      <c r="Q1496" s="66">
        <v>0</v>
      </c>
      <c r="R1496" s="64"/>
      <c r="S1496" s="64">
        <f t="shared" si="351"/>
        <v>7</v>
      </c>
      <c r="T1496" s="67">
        <f t="shared" si="352"/>
        <v>0</v>
      </c>
    </row>
    <row r="1497" spans="1:20">
      <c r="A1497" s="3" t="s">
        <v>482</v>
      </c>
      <c r="B1497" s="2" t="s">
        <v>528</v>
      </c>
      <c r="C1497" s="2" t="s">
        <v>392</v>
      </c>
      <c r="D1497" s="2" t="s">
        <v>393</v>
      </c>
      <c r="E1497" s="64"/>
      <c r="F1497" s="64"/>
      <c r="G1497" s="64"/>
      <c r="H1497" s="64"/>
      <c r="I1497" s="123">
        <v>4</v>
      </c>
      <c r="J1497" s="68">
        <v>1</v>
      </c>
      <c r="K1497" s="50">
        <f t="shared" si="353"/>
        <v>0.25</v>
      </c>
      <c r="L1497" s="68">
        <v>4</v>
      </c>
      <c r="M1497" s="68"/>
      <c r="N1497" s="111">
        <f t="shared" si="354"/>
        <v>4</v>
      </c>
      <c r="O1497" s="64">
        <f t="shared" si="340"/>
        <v>4</v>
      </c>
      <c r="P1497" s="65" t="str">
        <f t="shared" si="341"/>
        <v/>
      </c>
      <c r="Q1497" s="66">
        <v>0</v>
      </c>
      <c r="R1497" s="64"/>
      <c r="S1497" s="64">
        <f t="shared" si="351"/>
        <v>4</v>
      </c>
      <c r="T1497" s="67">
        <f t="shared" si="352"/>
        <v>0</v>
      </c>
    </row>
    <row r="1498" spans="1:20">
      <c r="A1498" s="3" t="s">
        <v>482</v>
      </c>
      <c r="B1498" s="2" t="s">
        <v>528</v>
      </c>
      <c r="C1498" s="2" t="s">
        <v>392</v>
      </c>
      <c r="D1498" s="2" t="s">
        <v>394</v>
      </c>
      <c r="E1498" s="64"/>
      <c r="F1498" s="64"/>
      <c r="G1498" s="64"/>
      <c r="H1498" s="64"/>
      <c r="I1498" s="123">
        <v>8</v>
      </c>
      <c r="J1498" s="68">
        <v>8</v>
      </c>
      <c r="K1498" s="50">
        <f t="shared" si="353"/>
        <v>1</v>
      </c>
      <c r="L1498" s="68">
        <v>8</v>
      </c>
      <c r="M1498" s="68"/>
      <c r="N1498" s="111">
        <f t="shared" si="354"/>
        <v>8</v>
      </c>
      <c r="O1498" s="64">
        <f t="shared" si="340"/>
        <v>8</v>
      </c>
      <c r="P1498" s="65" t="str">
        <f t="shared" si="341"/>
        <v/>
      </c>
      <c r="Q1498" s="66">
        <v>0</v>
      </c>
      <c r="R1498" s="64"/>
      <c r="S1498" s="64">
        <f t="shared" ref="S1498:S1505" si="355">IF(N1498="",IF(R1498&gt;0,SUM(R1498),""),IF(SUM(R1498)&gt;0,SUM(N1498+R1498),N1498))</f>
        <v>8</v>
      </c>
      <c r="T1498" s="67">
        <f t="shared" ref="T1498:T1505" si="356">IF((I1498)&gt;0,R1498/(I1498),"")</f>
        <v>0</v>
      </c>
    </row>
    <row r="1499" spans="1:20">
      <c r="A1499" s="3" t="s">
        <v>482</v>
      </c>
      <c r="B1499" s="2" t="s">
        <v>534</v>
      </c>
      <c r="C1499" s="2" t="s">
        <v>405</v>
      </c>
      <c r="D1499" s="2" t="s">
        <v>406</v>
      </c>
      <c r="E1499" s="64"/>
      <c r="F1499" s="64"/>
      <c r="G1499" s="64"/>
      <c r="H1499" s="64"/>
      <c r="I1499" s="123">
        <v>199</v>
      </c>
      <c r="J1499" s="68">
        <v>144</v>
      </c>
      <c r="K1499" s="50">
        <f t="shared" si="353"/>
        <v>0.72361809045226133</v>
      </c>
      <c r="L1499" s="68">
        <v>211</v>
      </c>
      <c r="M1499" s="68">
        <v>12</v>
      </c>
      <c r="N1499" s="111">
        <f t="shared" si="354"/>
        <v>199</v>
      </c>
      <c r="O1499" s="64">
        <f t="shared" si="340"/>
        <v>211</v>
      </c>
      <c r="P1499" s="65">
        <f t="shared" si="341"/>
        <v>12</v>
      </c>
      <c r="Q1499" s="66">
        <f t="shared" ref="Q1499:Q1505" si="357">IF(O1499&lt;&gt;0,P1499/O1499,"")</f>
        <v>5.6872037914691941E-2</v>
      </c>
      <c r="R1499" s="64"/>
      <c r="S1499" s="64">
        <f t="shared" si="355"/>
        <v>199</v>
      </c>
      <c r="T1499" s="67">
        <f t="shared" si="356"/>
        <v>0</v>
      </c>
    </row>
    <row r="1500" spans="1:20">
      <c r="A1500" s="3" t="s">
        <v>482</v>
      </c>
      <c r="B1500" s="2" t="s">
        <v>526</v>
      </c>
      <c r="C1500" s="2" t="s">
        <v>415</v>
      </c>
      <c r="D1500" s="2" t="s">
        <v>416</v>
      </c>
      <c r="E1500" s="64"/>
      <c r="F1500" s="64"/>
      <c r="G1500" s="64"/>
      <c r="H1500" s="64"/>
      <c r="I1500" s="123">
        <v>6</v>
      </c>
      <c r="J1500" s="68">
        <v>2</v>
      </c>
      <c r="K1500" s="50">
        <f t="shared" si="353"/>
        <v>0.33333333333333331</v>
      </c>
      <c r="L1500" s="68">
        <v>6</v>
      </c>
      <c r="M1500" s="68"/>
      <c r="N1500" s="111">
        <f t="shared" si="354"/>
        <v>6</v>
      </c>
      <c r="O1500" s="64">
        <f t="shared" si="340"/>
        <v>6</v>
      </c>
      <c r="P1500" s="65" t="str">
        <f t="shared" si="341"/>
        <v/>
      </c>
      <c r="Q1500" s="66">
        <v>0</v>
      </c>
      <c r="R1500" s="64"/>
      <c r="S1500" s="64">
        <f t="shared" si="355"/>
        <v>6</v>
      </c>
      <c r="T1500" s="67">
        <f t="shared" si="356"/>
        <v>0</v>
      </c>
    </row>
    <row r="1501" spans="1:20">
      <c r="A1501" s="3" t="s">
        <v>482</v>
      </c>
      <c r="B1501" s="2" t="s">
        <v>533</v>
      </c>
      <c r="C1501" s="2" t="s">
        <v>433</v>
      </c>
      <c r="D1501" s="2" t="s">
        <v>434</v>
      </c>
      <c r="E1501" s="64"/>
      <c r="F1501" s="64"/>
      <c r="G1501" s="64"/>
      <c r="H1501" s="64"/>
      <c r="I1501" s="123">
        <v>14</v>
      </c>
      <c r="J1501" s="68">
        <v>7</v>
      </c>
      <c r="K1501" s="50">
        <f t="shared" si="353"/>
        <v>0.5</v>
      </c>
      <c r="L1501" s="68">
        <v>14</v>
      </c>
      <c r="M1501" s="68"/>
      <c r="N1501" s="111">
        <f t="shared" si="354"/>
        <v>14</v>
      </c>
      <c r="O1501" s="64">
        <f t="shared" si="340"/>
        <v>14</v>
      </c>
      <c r="P1501" s="65" t="str">
        <f t="shared" si="341"/>
        <v/>
      </c>
      <c r="Q1501" s="66">
        <v>0</v>
      </c>
      <c r="R1501" s="64"/>
      <c r="S1501" s="64">
        <f t="shared" si="355"/>
        <v>14</v>
      </c>
      <c r="T1501" s="67">
        <f t="shared" si="356"/>
        <v>0</v>
      </c>
    </row>
    <row r="1502" spans="1:20">
      <c r="A1502" s="3" t="s">
        <v>482</v>
      </c>
      <c r="B1502" s="2" t="s">
        <v>528</v>
      </c>
      <c r="C1502" s="2" t="s">
        <v>436</v>
      </c>
      <c r="D1502" s="2" t="s">
        <v>438</v>
      </c>
      <c r="E1502" s="64"/>
      <c r="F1502" s="64"/>
      <c r="G1502" s="64"/>
      <c r="H1502" s="64"/>
      <c r="I1502" s="123">
        <v>512</v>
      </c>
      <c r="J1502" s="68">
        <v>343</v>
      </c>
      <c r="K1502" s="50">
        <f t="shared" si="353"/>
        <v>0.669921875</v>
      </c>
      <c r="L1502" s="68">
        <v>535</v>
      </c>
      <c r="M1502" s="68">
        <v>20</v>
      </c>
      <c r="N1502" s="111">
        <f t="shared" si="354"/>
        <v>512</v>
      </c>
      <c r="O1502" s="64">
        <f t="shared" si="340"/>
        <v>535</v>
      </c>
      <c r="P1502" s="65">
        <f t="shared" si="341"/>
        <v>20</v>
      </c>
      <c r="Q1502" s="66">
        <f t="shared" si="357"/>
        <v>3.7383177570093455E-2</v>
      </c>
      <c r="R1502" s="64">
        <v>3</v>
      </c>
      <c r="S1502" s="64">
        <f t="shared" si="355"/>
        <v>515</v>
      </c>
      <c r="T1502" s="67">
        <f t="shared" si="356"/>
        <v>5.859375E-3</v>
      </c>
    </row>
    <row r="1503" spans="1:20">
      <c r="A1503" s="3" t="s">
        <v>482</v>
      </c>
      <c r="B1503" s="2" t="s">
        <v>535</v>
      </c>
      <c r="C1503" s="2" t="s">
        <v>442</v>
      </c>
      <c r="D1503" s="2" t="s">
        <v>451</v>
      </c>
      <c r="E1503" s="64"/>
      <c r="F1503" s="64"/>
      <c r="G1503" s="64"/>
      <c r="H1503" s="64"/>
      <c r="I1503" s="123">
        <v>45</v>
      </c>
      <c r="J1503" s="68">
        <v>28</v>
      </c>
      <c r="K1503" s="50">
        <f t="shared" si="353"/>
        <v>0.62222222222222223</v>
      </c>
      <c r="L1503" s="68">
        <v>49</v>
      </c>
      <c r="M1503" s="68">
        <v>4</v>
      </c>
      <c r="N1503" s="111">
        <f t="shared" ref="N1503:N1512" si="358">IF(SUM(E1503,I1503)&gt;0,SUM(E1503,I1503),"")</f>
        <v>45</v>
      </c>
      <c r="O1503" s="64">
        <f t="shared" si="340"/>
        <v>49</v>
      </c>
      <c r="P1503" s="65">
        <f t="shared" si="341"/>
        <v>4</v>
      </c>
      <c r="Q1503" s="66">
        <f t="shared" si="357"/>
        <v>8.1632653061224483E-2</v>
      </c>
      <c r="R1503" s="64"/>
      <c r="S1503" s="64">
        <f t="shared" si="355"/>
        <v>45</v>
      </c>
      <c r="T1503" s="67">
        <f t="shared" si="356"/>
        <v>0</v>
      </c>
    </row>
    <row r="1504" spans="1:20">
      <c r="A1504" s="3" t="s">
        <v>482</v>
      </c>
      <c r="B1504" s="2" t="s">
        <v>535</v>
      </c>
      <c r="C1504" s="2" t="s">
        <v>442</v>
      </c>
      <c r="D1504" s="2" t="s">
        <v>452</v>
      </c>
      <c r="E1504" s="64"/>
      <c r="F1504" s="64"/>
      <c r="G1504" s="64"/>
      <c r="H1504" s="64"/>
      <c r="I1504" s="123">
        <v>52</v>
      </c>
      <c r="J1504" s="68">
        <v>17</v>
      </c>
      <c r="K1504" s="50">
        <f t="shared" si="353"/>
        <v>0.32692307692307693</v>
      </c>
      <c r="L1504" s="68">
        <v>53</v>
      </c>
      <c r="M1504" s="68">
        <v>1</v>
      </c>
      <c r="N1504" s="111">
        <f t="shared" si="358"/>
        <v>52</v>
      </c>
      <c r="O1504" s="64">
        <f t="shared" si="340"/>
        <v>53</v>
      </c>
      <c r="P1504" s="65">
        <f t="shared" si="341"/>
        <v>1</v>
      </c>
      <c r="Q1504" s="66">
        <f t="shared" si="357"/>
        <v>1.8867924528301886E-2</v>
      </c>
      <c r="R1504" s="64"/>
      <c r="S1504" s="64">
        <f t="shared" si="355"/>
        <v>52</v>
      </c>
      <c r="T1504" s="67">
        <f t="shared" si="356"/>
        <v>0</v>
      </c>
    </row>
    <row r="1505" spans="1:20">
      <c r="A1505" s="3" t="s">
        <v>482</v>
      </c>
      <c r="B1505" s="2" t="s">
        <v>535</v>
      </c>
      <c r="C1505" s="2" t="s">
        <v>442</v>
      </c>
      <c r="D1505" s="2" t="s">
        <v>454</v>
      </c>
      <c r="E1505" s="64"/>
      <c r="F1505" s="64"/>
      <c r="G1505" s="64"/>
      <c r="H1505" s="64"/>
      <c r="I1505" s="123">
        <v>76</v>
      </c>
      <c r="J1505" s="68">
        <v>35</v>
      </c>
      <c r="K1505" s="50">
        <f t="shared" si="353"/>
        <v>0.46052631578947367</v>
      </c>
      <c r="L1505" s="68">
        <v>78</v>
      </c>
      <c r="M1505" s="68">
        <v>2</v>
      </c>
      <c r="N1505" s="111">
        <f t="shared" si="358"/>
        <v>76</v>
      </c>
      <c r="O1505" s="64">
        <f t="shared" si="340"/>
        <v>78</v>
      </c>
      <c r="P1505" s="65">
        <f t="shared" si="341"/>
        <v>2</v>
      </c>
      <c r="Q1505" s="66">
        <f t="shared" si="357"/>
        <v>2.564102564102564E-2</v>
      </c>
      <c r="R1505" s="64"/>
      <c r="S1505" s="64">
        <f t="shared" si="355"/>
        <v>76</v>
      </c>
      <c r="T1505" s="67">
        <f t="shared" si="356"/>
        <v>0</v>
      </c>
    </row>
    <row r="1506" spans="1:20">
      <c r="A1506" s="3" t="s">
        <v>195</v>
      </c>
      <c r="B1506" s="2" t="s">
        <v>526</v>
      </c>
      <c r="C1506" s="2" t="s">
        <v>13</v>
      </c>
      <c r="D1506" s="2" t="s">
        <v>16</v>
      </c>
      <c r="E1506" s="64"/>
      <c r="F1506" s="64"/>
      <c r="G1506" s="64"/>
      <c r="H1506" s="64"/>
      <c r="I1506" s="123">
        <v>32</v>
      </c>
      <c r="J1506" s="68">
        <v>14</v>
      </c>
      <c r="K1506" s="50">
        <f t="shared" si="353"/>
        <v>0.4375</v>
      </c>
      <c r="L1506" s="68">
        <v>42</v>
      </c>
      <c r="M1506" s="68">
        <v>10</v>
      </c>
      <c r="N1506" s="111">
        <f t="shared" si="358"/>
        <v>32</v>
      </c>
      <c r="O1506" s="64">
        <f t="shared" si="340"/>
        <v>42</v>
      </c>
      <c r="P1506" s="65">
        <f t="shared" si="341"/>
        <v>10</v>
      </c>
      <c r="Q1506" s="66">
        <f t="shared" ref="Q1506:Q1515" si="359">IF(O1506&lt;&gt;0,P1506/O1506,"")</f>
        <v>0.23809523809523808</v>
      </c>
      <c r="R1506" s="64">
        <v>51</v>
      </c>
      <c r="S1506" s="64">
        <f t="shared" ref="S1506:S1514" si="360">IF(N1506="",IF(R1506&gt;0,SUM(R1506),""),IF(SUM(R1506)&gt;0,SUM(N1506+R1506),N1506))</f>
        <v>83</v>
      </c>
      <c r="T1506" s="67">
        <f t="shared" ref="T1506:T1514" si="361">IF((I1506)&gt;0,R1506/(I1506),"")</f>
        <v>1.59375</v>
      </c>
    </row>
    <row r="1507" spans="1:20">
      <c r="A1507" s="3" t="s">
        <v>195</v>
      </c>
      <c r="B1507" s="2" t="s">
        <v>527</v>
      </c>
      <c r="C1507" s="2" t="s">
        <v>17</v>
      </c>
      <c r="D1507" s="2" t="s">
        <v>19</v>
      </c>
      <c r="E1507" s="64"/>
      <c r="F1507" s="64"/>
      <c r="G1507" s="64"/>
      <c r="H1507" s="64"/>
      <c r="I1507" s="123">
        <v>224</v>
      </c>
      <c r="J1507" s="68">
        <v>98</v>
      </c>
      <c r="K1507" s="50">
        <f t="shared" si="353"/>
        <v>0.4375</v>
      </c>
      <c r="L1507" s="68">
        <v>446</v>
      </c>
      <c r="M1507" s="68">
        <v>222</v>
      </c>
      <c r="N1507" s="111">
        <f t="shared" si="358"/>
        <v>224</v>
      </c>
      <c r="O1507" s="64">
        <f t="shared" si="340"/>
        <v>446</v>
      </c>
      <c r="P1507" s="65">
        <f t="shared" si="341"/>
        <v>222</v>
      </c>
      <c r="Q1507" s="66">
        <f t="shared" si="359"/>
        <v>0.49775784753363228</v>
      </c>
      <c r="R1507" s="64">
        <v>4</v>
      </c>
      <c r="S1507" s="64">
        <f t="shared" si="360"/>
        <v>228</v>
      </c>
      <c r="T1507" s="67">
        <f t="shared" si="361"/>
        <v>1.7857142857142856E-2</v>
      </c>
    </row>
    <row r="1508" spans="1:20">
      <c r="A1508" s="3" t="s">
        <v>195</v>
      </c>
      <c r="B1508" s="2" t="s">
        <v>530</v>
      </c>
      <c r="C1508" s="2" t="s">
        <v>26</v>
      </c>
      <c r="D1508" s="2" t="s">
        <v>28</v>
      </c>
      <c r="E1508" s="64"/>
      <c r="F1508" s="64"/>
      <c r="G1508" s="64"/>
      <c r="H1508" s="64"/>
      <c r="I1508" s="123">
        <v>19</v>
      </c>
      <c r="J1508" s="68">
        <v>2</v>
      </c>
      <c r="K1508" s="50">
        <f t="shared" si="353"/>
        <v>0.10526315789473684</v>
      </c>
      <c r="L1508" s="68">
        <v>19</v>
      </c>
      <c r="M1508" s="68"/>
      <c r="N1508" s="111">
        <f t="shared" si="358"/>
        <v>19</v>
      </c>
      <c r="O1508" s="64">
        <f t="shared" si="340"/>
        <v>19</v>
      </c>
      <c r="P1508" s="65" t="str">
        <f t="shared" si="341"/>
        <v/>
      </c>
      <c r="Q1508" s="66">
        <v>0</v>
      </c>
      <c r="R1508" s="64"/>
      <c r="S1508" s="64">
        <f t="shared" si="360"/>
        <v>19</v>
      </c>
      <c r="T1508" s="67">
        <f t="shared" si="361"/>
        <v>0</v>
      </c>
    </row>
    <row r="1509" spans="1:20">
      <c r="A1509" s="3" t="s">
        <v>195</v>
      </c>
      <c r="B1509" s="2" t="s">
        <v>532</v>
      </c>
      <c r="C1509" s="2" t="s">
        <v>34</v>
      </c>
      <c r="D1509" s="2" t="s">
        <v>36</v>
      </c>
      <c r="E1509" s="64"/>
      <c r="F1509" s="64"/>
      <c r="G1509" s="64"/>
      <c r="H1509" s="64"/>
      <c r="I1509" s="123">
        <v>1</v>
      </c>
      <c r="J1509" s="68">
        <v>1</v>
      </c>
      <c r="K1509" s="50">
        <f t="shared" si="353"/>
        <v>1</v>
      </c>
      <c r="L1509" s="68">
        <v>2</v>
      </c>
      <c r="M1509" s="68">
        <v>1</v>
      </c>
      <c r="N1509" s="111">
        <f t="shared" si="358"/>
        <v>1</v>
      </c>
      <c r="O1509" s="64">
        <f t="shared" si="340"/>
        <v>2</v>
      </c>
      <c r="P1509" s="65">
        <f t="shared" si="341"/>
        <v>1</v>
      </c>
      <c r="Q1509" s="66">
        <f t="shared" si="359"/>
        <v>0.5</v>
      </c>
      <c r="R1509" s="64">
        <v>19</v>
      </c>
      <c r="S1509" s="64">
        <f t="shared" si="360"/>
        <v>20</v>
      </c>
      <c r="T1509" s="67">
        <f t="shared" si="361"/>
        <v>19</v>
      </c>
    </row>
    <row r="1510" spans="1:20">
      <c r="A1510" s="3" t="s">
        <v>195</v>
      </c>
      <c r="B1510" s="2" t="s">
        <v>531</v>
      </c>
      <c r="C1510" s="2" t="s">
        <v>42</v>
      </c>
      <c r="D1510" s="2" t="s">
        <v>43</v>
      </c>
      <c r="E1510" s="64"/>
      <c r="F1510" s="64"/>
      <c r="G1510" s="64"/>
      <c r="H1510" s="64"/>
      <c r="I1510" s="123">
        <v>608</v>
      </c>
      <c r="J1510" s="68">
        <v>39</v>
      </c>
      <c r="K1510" s="50">
        <f t="shared" si="353"/>
        <v>6.4144736842105268E-2</v>
      </c>
      <c r="L1510" s="68">
        <v>643</v>
      </c>
      <c r="M1510" s="68">
        <v>35</v>
      </c>
      <c r="N1510" s="111">
        <f t="shared" si="358"/>
        <v>608</v>
      </c>
      <c r="O1510" s="64">
        <f t="shared" si="340"/>
        <v>643</v>
      </c>
      <c r="P1510" s="65">
        <f t="shared" si="341"/>
        <v>35</v>
      </c>
      <c r="Q1510" s="66">
        <f t="shared" si="359"/>
        <v>5.4432348367029551E-2</v>
      </c>
      <c r="R1510" s="64">
        <v>1</v>
      </c>
      <c r="S1510" s="64">
        <f t="shared" si="360"/>
        <v>609</v>
      </c>
      <c r="T1510" s="67">
        <f t="shared" si="361"/>
        <v>1.6447368421052631E-3</v>
      </c>
    </row>
    <row r="1511" spans="1:20">
      <c r="A1511" s="3" t="s">
        <v>195</v>
      </c>
      <c r="B1511" s="2" t="s">
        <v>531</v>
      </c>
      <c r="C1511" s="2" t="s">
        <v>48</v>
      </c>
      <c r="D1511" s="2" t="s">
        <v>50</v>
      </c>
      <c r="E1511" s="64"/>
      <c r="F1511" s="64"/>
      <c r="G1511" s="64"/>
      <c r="H1511" s="64"/>
      <c r="I1511" s="123">
        <v>7430</v>
      </c>
      <c r="J1511" s="68">
        <v>2037</v>
      </c>
      <c r="K1511" s="50">
        <f t="shared" si="353"/>
        <v>0.27415881561238226</v>
      </c>
      <c r="L1511" s="68">
        <v>7478</v>
      </c>
      <c r="M1511" s="68">
        <v>48</v>
      </c>
      <c r="N1511" s="111">
        <f t="shared" si="358"/>
        <v>7430</v>
      </c>
      <c r="O1511" s="64">
        <f t="shared" si="340"/>
        <v>7478</v>
      </c>
      <c r="P1511" s="65">
        <f t="shared" si="341"/>
        <v>48</v>
      </c>
      <c r="Q1511" s="66">
        <f t="shared" si="359"/>
        <v>6.4188285637871087E-3</v>
      </c>
      <c r="R1511" s="64">
        <v>7</v>
      </c>
      <c r="S1511" s="64">
        <f t="shared" si="360"/>
        <v>7437</v>
      </c>
      <c r="T1511" s="67">
        <f t="shared" si="361"/>
        <v>9.421265141318977E-4</v>
      </c>
    </row>
    <row r="1512" spans="1:20">
      <c r="A1512" s="3" t="s">
        <v>195</v>
      </c>
      <c r="B1512" s="2" t="s">
        <v>526</v>
      </c>
      <c r="C1512" s="2" t="s">
        <v>60</v>
      </c>
      <c r="D1512" s="2" t="s">
        <v>61</v>
      </c>
      <c r="E1512" s="64"/>
      <c r="F1512" s="64"/>
      <c r="G1512" s="64"/>
      <c r="H1512" s="64"/>
      <c r="I1512" s="123">
        <v>103</v>
      </c>
      <c r="J1512" s="68">
        <v>42</v>
      </c>
      <c r="K1512" s="50">
        <f t="shared" si="353"/>
        <v>0.40776699029126212</v>
      </c>
      <c r="L1512" s="68">
        <v>111</v>
      </c>
      <c r="M1512" s="68">
        <v>8</v>
      </c>
      <c r="N1512" s="111">
        <f t="shared" si="358"/>
        <v>103</v>
      </c>
      <c r="O1512" s="64">
        <f t="shared" si="340"/>
        <v>111</v>
      </c>
      <c r="P1512" s="65">
        <f t="shared" si="341"/>
        <v>8</v>
      </c>
      <c r="Q1512" s="66">
        <f t="shared" si="359"/>
        <v>7.2072072072072071E-2</v>
      </c>
      <c r="R1512" s="64">
        <v>2</v>
      </c>
      <c r="S1512" s="64">
        <f t="shared" si="360"/>
        <v>105</v>
      </c>
      <c r="T1512" s="67">
        <f t="shared" si="361"/>
        <v>1.9417475728155338E-2</v>
      </c>
    </row>
    <row r="1513" spans="1:20">
      <c r="A1513" s="3" t="s">
        <v>195</v>
      </c>
      <c r="B1513" s="2" t="s">
        <v>530</v>
      </c>
      <c r="C1513" s="2" t="s">
        <v>64</v>
      </c>
      <c r="D1513" s="2" t="s">
        <v>66</v>
      </c>
      <c r="E1513" s="64"/>
      <c r="F1513" s="64"/>
      <c r="G1513" s="64"/>
      <c r="H1513" s="64"/>
      <c r="I1513" s="123">
        <v>1</v>
      </c>
      <c r="J1513" s="68">
        <v>1</v>
      </c>
      <c r="K1513" s="50">
        <f t="shared" si="353"/>
        <v>1</v>
      </c>
      <c r="L1513" s="68">
        <v>1</v>
      </c>
      <c r="M1513" s="68"/>
      <c r="N1513" s="111">
        <f t="shared" ref="N1513:N1522" si="362">IF(SUM(E1513,I1513)&gt;0,SUM(E1513,I1513),"")</f>
        <v>1</v>
      </c>
      <c r="O1513" s="64">
        <f t="shared" si="340"/>
        <v>1</v>
      </c>
      <c r="P1513" s="65" t="str">
        <f t="shared" si="341"/>
        <v/>
      </c>
      <c r="Q1513" s="66">
        <v>0</v>
      </c>
      <c r="R1513" s="64"/>
      <c r="S1513" s="64">
        <f t="shared" si="360"/>
        <v>1</v>
      </c>
      <c r="T1513" s="67">
        <f t="shared" si="361"/>
        <v>0</v>
      </c>
    </row>
    <row r="1514" spans="1:20">
      <c r="A1514" s="3" t="s">
        <v>195</v>
      </c>
      <c r="B1514" s="2" t="s">
        <v>528</v>
      </c>
      <c r="C1514" s="2" t="s">
        <v>75</v>
      </c>
      <c r="D1514" s="2" t="s">
        <v>77</v>
      </c>
      <c r="E1514" s="64"/>
      <c r="F1514" s="64"/>
      <c r="G1514" s="64"/>
      <c r="H1514" s="64"/>
      <c r="I1514" s="123">
        <v>163</v>
      </c>
      <c r="J1514" s="68">
        <v>106</v>
      </c>
      <c r="K1514" s="50">
        <f t="shared" si="353"/>
        <v>0.65030674846625769</v>
      </c>
      <c r="L1514" s="68">
        <v>166</v>
      </c>
      <c r="M1514" s="68">
        <v>3</v>
      </c>
      <c r="N1514" s="111">
        <f t="shared" si="362"/>
        <v>163</v>
      </c>
      <c r="O1514" s="64">
        <f t="shared" si="340"/>
        <v>166</v>
      </c>
      <c r="P1514" s="65">
        <f t="shared" si="341"/>
        <v>3</v>
      </c>
      <c r="Q1514" s="66">
        <f t="shared" si="359"/>
        <v>1.8072289156626505E-2</v>
      </c>
      <c r="R1514" s="64">
        <v>1</v>
      </c>
      <c r="S1514" s="64">
        <f t="shared" si="360"/>
        <v>164</v>
      </c>
      <c r="T1514" s="67">
        <f t="shared" si="361"/>
        <v>6.1349693251533744E-3</v>
      </c>
    </row>
    <row r="1515" spans="1:20">
      <c r="A1515" s="3" t="s">
        <v>195</v>
      </c>
      <c r="B1515" s="2" t="s">
        <v>535</v>
      </c>
      <c r="C1515" s="2" t="s">
        <v>87</v>
      </c>
      <c r="D1515" s="2" t="s">
        <v>89</v>
      </c>
      <c r="E1515" s="64"/>
      <c r="F1515" s="64"/>
      <c r="G1515" s="64"/>
      <c r="H1515" s="64"/>
      <c r="I1515" s="123">
        <v>102</v>
      </c>
      <c r="J1515" s="68">
        <v>22</v>
      </c>
      <c r="K1515" s="50">
        <f t="shared" si="353"/>
        <v>0.21568627450980393</v>
      </c>
      <c r="L1515" s="68">
        <v>105</v>
      </c>
      <c r="M1515" s="68">
        <v>3</v>
      </c>
      <c r="N1515" s="111">
        <f t="shared" si="362"/>
        <v>102</v>
      </c>
      <c r="O1515" s="64">
        <f t="shared" si="340"/>
        <v>105</v>
      </c>
      <c r="P1515" s="65">
        <f t="shared" si="341"/>
        <v>3</v>
      </c>
      <c r="Q1515" s="66">
        <f t="shared" si="359"/>
        <v>2.8571428571428571E-2</v>
      </c>
      <c r="R1515" s="64">
        <v>1</v>
      </c>
      <c r="S1515" s="64">
        <f t="shared" ref="S1515:S1524" si="363">IF(N1515="",IF(R1515&gt;0,SUM(R1515),""),IF(SUM(R1515)&gt;0,SUM(N1515+R1515),N1515))</f>
        <v>103</v>
      </c>
      <c r="T1515" s="67">
        <f t="shared" ref="T1515:T1524" si="364">IF((I1515)&gt;0,R1515/(I1515),"")</f>
        <v>9.8039215686274508E-3</v>
      </c>
    </row>
    <row r="1516" spans="1:20">
      <c r="A1516" s="3" t="s">
        <v>195</v>
      </c>
      <c r="B1516" s="2" t="s">
        <v>534</v>
      </c>
      <c r="C1516" s="2" t="s">
        <v>100</v>
      </c>
      <c r="D1516" s="2" t="s">
        <v>101</v>
      </c>
      <c r="E1516" s="64"/>
      <c r="F1516" s="64"/>
      <c r="G1516" s="64"/>
      <c r="H1516" s="64"/>
      <c r="I1516" s="123">
        <v>6807</v>
      </c>
      <c r="J1516" s="68">
        <v>1611</v>
      </c>
      <c r="K1516" s="50">
        <f t="shared" si="353"/>
        <v>0.23666813574261789</v>
      </c>
      <c r="L1516" s="68">
        <v>7447</v>
      </c>
      <c r="M1516" s="68">
        <v>640</v>
      </c>
      <c r="N1516" s="111">
        <f t="shared" si="362"/>
        <v>6807</v>
      </c>
      <c r="O1516" s="64">
        <f t="shared" si="340"/>
        <v>7447</v>
      </c>
      <c r="P1516" s="65">
        <f t="shared" si="341"/>
        <v>640</v>
      </c>
      <c r="Q1516" s="66">
        <f t="shared" ref="Q1516:Q1523" si="365">IF(O1516&lt;&gt;0,P1516/O1516,"")</f>
        <v>8.5940647240499532E-2</v>
      </c>
      <c r="R1516" s="64"/>
      <c r="S1516" s="64">
        <f t="shared" si="363"/>
        <v>6807</v>
      </c>
      <c r="T1516" s="67">
        <f t="shared" si="364"/>
        <v>0</v>
      </c>
    </row>
    <row r="1517" spans="1:20">
      <c r="A1517" s="3" t="s">
        <v>195</v>
      </c>
      <c r="B1517" s="2" t="s">
        <v>534</v>
      </c>
      <c r="C1517" s="2" t="s">
        <v>100</v>
      </c>
      <c r="D1517" s="2" t="s">
        <v>483</v>
      </c>
      <c r="E1517" s="64"/>
      <c r="F1517" s="64"/>
      <c r="G1517" s="64"/>
      <c r="H1517" s="64"/>
      <c r="I1517" s="123">
        <v>330</v>
      </c>
      <c r="J1517" s="68">
        <v>9</v>
      </c>
      <c r="K1517" s="50">
        <f t="shared" si="353"/>
        <v>2.7272727272727271E-2</v>
      </c>
      <c r="L1517" s="68">
        <v>336</v>
      </c>
      <c r="M1517" s="68">
        <v>6</v>
      </c>
      <c r="N1517" s="111">
        <f>IF(SUM(E1517,I1517)&gt;0,SUM(E1517,I1517),"")</f>
        <v>330</v>
      </c>
      <c r="O1517" s="64">
        <f t="shared" si="340"/>
        <v>336</v>
      </c>
      <c r="P1517" s="65">
        <f t="shared" si="341"/>
        <v>6</v>
      </c>
      <c r="Q1517" s="66">
        <f t="shared" si="365"/>
        <v>1.7857142857142856E-2</v>
      </c>
      <c r="R1517" s="64">
        <v>1</v>
      </c>
      <c r="S1517" s="64"/>
      <c r="T1517" s="67"/>
    </row>
    <row r="1518" spans="1:20">
      <c r="A1518" s="3" t="s">
        <v>195</v>
      </c>
      <c r="B1518" s="2" t="s">
        <v>534</v>
      </c>
      <c r="C1518" s="2" t="s">
        <v>100</v>
      </c>
      <c r="D1518" s="2" t="s">
        <v>104</v>
      </c>
      <c r="E1518" s="64"/>
      <c r="F1518" s="64"/>
      <c r="G1518" s="64"/>
      <c r="H1518" s="64"/>
      <c r="I1518" s="123">
        <v>3576</v>
      </c>
      <c r="J1518" s="68">
        <v>90</v>
      </c>
      <c r="K1518" s="50">
        <f t="shared" si="353"/>
        <v>2.5167785234899327E-2</v>
      </c>
      <c r="L1518" s="68">
        <v>3678</v>
      </c>
      <c r="M1518" s="68">
        <v>108</v>
      </c>
      <c r="N1518" s="111">
        <f t="shared" si="362"/>
        <v>3576</v>
      </c>
      <c r="O1518" s="64">
        <f t="shared" si="340"/>
        <v>3678</v>
      </c>
      <c r="P1518" s="65">
        <f t="shared" si="341"/>
        <v>108</v>
      </c>
      <c r="Q1518" s="66">
        <f t="shared" si="365"/>
        <v>2.936378466557912E-2</v>
      </c>
      <c r="R1518" s="64"/>
      <c r="S1518" s="64">
        <f t="shared" si="363"/>
        <v>3576</v>
      </c>
      <c r="T1518" s="67">
        <f t="shared" si="364"/>
        <v>0</v>
      </c>
    </row>
    <row r="1519" spans="1:20">
      <c r="A1519" s="3" t="s">
        <v>195</v>
      </c>
      <c r="B1519" s="2" t="s">
        <v>526</v>
      </c>
      <c r="C1519" s="2" t="s">
        <v>121</v>
      </c>
      <c r="D1519" s="2" t="s">
        <v>122</v>
      </c>
      <c r="E1519" s="64"/>
      <c r="F1519" s="64"/>
      <c r="G1519" s="64"/>
      <c r="H1519" s="64"/>
      <c r="I1519" s="123">
        <v>152</v>
      </c>
      <c r="J1519" s="68">
        <v>103</v>
      </c>
      <c r="K1519" s="50">
        <f t="shared" si="353"/>
        <v>0.67763157894736847</v>
      </c>
      <c r="L1519" s="68">
        <v>155</v>
      </c>
      <c r="M1519" s="68">
        <v>3</v>
      </c>
      <c r="N1519" s="111">
        <f t="shared" si="362"/>
        <v>152</v>
      </c>
      <c r="O1519" s="64">
        <f t="shared" si="340"/>
        <v>155</v>
      </c>
      <c r="P1519" s="65">
        <f t="shared" si="341"/>
        <v>3</v>
      </c>
      <c r="Q1519" s="66">
        <f t="shared" si="365"/>
        <v>1.935483870967742E-2</v>
      </c>
      <c r="R1519" s="64"/>
      <c r="S1519" s="64">
        <f t="shared" si="363"/>
        <v>152</v>
      </c>
      <c r="T1519" s="67">
        <f t="shared" si="364"/>
        <v>0</v>
      </c>
    </row>
    <row r="1520" spans="1:20">
      <c r="A1520" s="3" t="s">
        <v>195</v>
      </c>
      <c r="B1520" s="2" t="s">
        <v>537</v>
      </c>
      <c r="C1520" s="2" t="s">
        <v>123</v>
      </c>
      <c r="D1520" s="2" t="s">
        <v>124</v>
      </c>
      <c r="E1520" s="64"/>
      <c r="F1520" s="64"/>
      <c r="G1520" s="64"/>
      <c r="H1520" s="64"/>
      <c r="I1520" s="123">
        <v>125</v>
      </c>
      <c r="J1520" s="68">
        <v>16</v>
      </c>
      <c r="K1520" s="50">
        <f t="shared" si="353"/>
        <v>0.128</v>
      </c>
      <c r="L1520" s="68">
        <v>127</v>
      </c>
      <c r="M1520" s="68">
        <v>2</v>
      </c>
      <c r="N1520" s="111">
        <f t="shared" si="362"/>
        <v>125</v>
      </c>
      <c r="O1520" s="64">
        <f t="shared" si="340"/>
        <v>127</v>
      </c>
      <c r="P1520" s="65">
        <f t="shared" si="341"/>
        <v>2</v>
      </c>
      <c r="Q1520" s="66">
        <f t="shared" si="365"/>
        <v>1.5748031496062992E-2</v>
      </c>
      <c r="R1520" s="64"/>
      <c r="S1520" s="64">
        <f t="shared" si="363"/>
        <v>125</v>
      </c>
      <c r="T1520" s="67">
        <f t="shared" si="364"/>
        <v>0</v>
      </c>
    </row>
    <row r="1521" spans="1:20">
      <c r="A1521" s="3" t="s">
        <v>195</v>
      </c>
      <c r="B1521" s="2" t="s">
        <v>528</v>
      </c>
      <c r="C1521" s="2" t="s">
        <v>125</v>
      </c>
      <c r="D1521" s="2" t="s">
        <v>126</v>
      </c>
      <c r="E1521" s="64"/>
      <c r="F1521" s="64"/>
      <c r="G1521" s="64"/>
      <c r="H1521" s="64"/>
      <c r="I1521" s="123">
        <v>242</v>
      </c>
      <c r="J1521" s="68">
        <v>45</v>
      </c>
      <c r="K1521" s="50">
        <f t="shared" si="353"/>
        <v>0.18595041322314049</v>
      </c>
      <c r="L1521" s="68">
        <v>373</v>
      </c>
      <c r="M1521" s="68">
        <v>131</v>
      </c>
      <c r="N1521" s="111">
        <f t="shared" si="362"/>
        <v>242</v>
      </c>
      <c r="O1521" s="64">
        <f t="shared" si="340"/>
        <v>373</v>
      </c>
      <c r="P1521" s="65">
        <f t="shared" si="341"/>
        <v>131</v>
      </c>
      <c r="Q1521" s="66">
        <f t="shared" si="365"/>
        <v>0.3512064343163539</v>
      </c>
      <c r="R1521" s="64">
        <v>12</v>
      </c>
      <c r="S1521" s="64">
        <f t="shared" si="363"/>
        <v>254</v>
      </c>
      <c r="T1521" s="67">
        <f t="shared" si="364"/>
        <v>4.9586776859504134E-2</v>
      </c>
    </row>
    <row r="1522" spans="1:20">
      <c r="A1522" s="3" t="s">
        <v>195</v>
      </c>
      <c r="B1522" s="2" t="s">
        <v>527</v>
      </c>
      <c r="C1522" s="2" t="s">
        <v>138</v>
      </c>
      <c r="D1522" s="2" t="s">
        <v>140</v>
      </c>
      <c r="E1522" s="64"/>
      <c r="F1522" s="64"/>
      <c r="G1522" s="64"/>
      <c r="H1522" s="64"/>
      <c r="I1522" s="123">
        <v>1188</v>
      </c>
      <c r="J1522" s="68">
        <v>302</v>
      </c>
      <c r="K1522" s="50">
        <f t="shared" si="353"/>
        <v>0.25420875420875422</v>
      </c>
      <c r="L1522" s="68">
        <v>1631</v>
      </c>
      <c r="M1522" s="68">
        <v>443</v>
      </c>
      <c r="N1522" s="111">
        <f t="shared" si="362"/>
        <v>1188</v>
      </c>
      <c r="O1522" s="64">
        <f t="shared" si="340"/>
        <v>1631</v>
      </c>
      <c r="P1522" s="65">
        <f t="shared" si="341"/>
        <v>443</v>
      </c>
      <c r="Q1522" s="66">
        <f t="shared" si="365"/>
        <v>0.27161250766400979</v>
      </c>
      <c r="R1522" s="64"/>
      <c r="S1522" s="64">
        <f t="shared" si="363"/>
        <v>1188</v>
      </c>
      <c r="T1522" s="67">
        <f t="shared" si="364"/>
        <v>0</v>
      </c>
    </row>
    <row r="1523" spans="1:20">
      <c r="A1523" s="3" t="s">
        <v>195</v>
      </c>
      <c r="B1523" s="2" t="s">
        <v>526</v>
      </c>
      <c r="C1523" s="2" t="s">
        <v>156</v>
      </c>
      <c r="D1523" s="2" t="s">
        <v>158</v>
      </c>
      <c r="E1523" s="64"/>
      <c r="F1523" s="64"/>
      <c r="G1523" s="64"/>
      <c r="H1523" s="64"/>
      <c r="I1523" s="123">
        <v>59</v>
      </c>
      <c r="J1523" s="68">
        <v>8</v>
      </c>
      <c r="K1523" s="50">
        <f t="shared" si="353"/>
        <v>0.13559322033898305</v>
      </c>
      <c r="L1523" s="68">
        <v>66</v>
      </c>
      <c r="M1523" s="68">
        <v>7</v>
      </c>
      <c r="N1523" s="111">
        <f t="shared" ref="N1523:N1528" si="366">IF(SUM(E1523,I1523)&gt;0,SUM(E1523,I1523),"")</f>
        <v>59</v>
      </c>
      <c r="O1523" s="64">
        <f t="shared" ref="O1523:O1586" si="367">IF(SUM(G1523,L1523)&gt;0,SUM(G1523,L1523),"")</f>
        <v>66</v>
      </c>
      <c r="P1523" s="65">
        <f t="shared" ref="P1523:P1586" si="368">IF(SUM(H1523,M1523)&gt;0,SUM(H1523,M1523),"")</f>
        <v>7</v>
      </c>
      <c r="Q1523" s="66">
        <f t="shared" si="365"/>
        <v>0.10606060606060606</v>
      </c>
      <c r="R1523" s="64">
        <v>1</v>
      </c>
      <c r="S1523" s="64">
        <f t="shared" si="363"/>
        <v>60</v>
      </c>
      <c r="T1523" s="67">
        <f t="shared" si="364"/>
        <v>1.6949152542372881E-2</v>
      </c>
    </row>
    <row r="1524" spans="1:20">
      <c r="A1524" s="3" t="s">
        <v>195</v>
      </c>
      <c r="B1524" s="2" t="s">
        <v>528</v>
      </c>
      <c r="C1524" s="2" t="s">
        <v>159</v>
      </c>
      <c r="D1524" s="2" t="s">
        <v>163</v>
      </c>
      <c r="E1524" s="64"/>
      <c r="F1524" s="64"/>
      <c r="G1524" s="64"/>
      <c r="H1524" s="64"/>
      <c r="I1524" s="123">
        <v>4</v>
      </c>
      <c r="J1524" s="68">
        <v>1</v>
      </c>
      <c r="K1524" s="50">
        <f t="shared" si="353"/>
        <v>0.25</v>
      </c>
      <c r="L1524" s="68">
        <v>4</v>
      </c>
      <c r="M1524" s="68"/>
      <c r="N1524" s="111">
        <f t="shared" si="366"/>
        <v>4</v>
      </c>
      <c r="O1524" s="64">
        <f t="shared" si="367"/>
        <v>4</v>
      </c>
      <c r="P1524" s="65" t="str">
        <f t="shared" si="368"/>
        <v/>
      </c>
      <c r="Q1524" s="66">
        <v>0</v>
      </c>
      <c r="R1524" s="64">
        <v>1</v>
      </c>
      <c r="S1524" s="64">
        <f t="shared" si="363"/>
        <v>5</v>
      </c>
      <c r="T1524" s="67">
        <f t="shared" si="364"/>
        <v>0.25</v>
      </c>
    </row>
    <row r="1525" spans="1:20">
      <c r="A1525" s="3" t="s">
        <v>195</v>
      </c>
      <c r="B1525" s="2" t="s">
        <v>534</v>
      </c>
      <c r="C1525" s="2" t="s">
        <v>199</v>
      </c>
      <c r="D1525" s="2" t="s">
        <v>200</v>
      </c>
      <c r="E1525" s="64"/>
      <c r="F1525" s="64"/>
      <c r="G1525" s="64"/>
      <c r="H1525" s="64"/>
      <c r="I1525" s="123">
        <v>1831</v>
      </c>
      <c r="J1525" s="68">
        <v>478</v>
      </c>
      <c r="K1525" s="50">
        <f t="shared" si="353"/>
        <v>0.2610595303113053</v>
      </c>
      <c r="L1525" s="68">
        <v>2170</v>
      </c>
      <c r="M1525" s="68">
        <v>339</v>
      </c>
      <c r="N1525" s="111">
        <f t="shared" si="366"/>
        <v>1831</v>
      </c>
      <c r="O1525" s="64">
        <f t="shared" si="367"/>
        <v>2170</v>
      </c>
      <c r="P1525" s="65">
        <f t="shared" si="368"/>
        <v>339</v>
      </c>
      <c r="Q1525" s="66">
        <f t="shared" ref="Q1525:Q1536" si="369">IF(O1525&lt;&gt;0,P1525/O1525,"")</f>
        <v>0.15622119815668203</v>
      </c>
      <c r="R1525" s="64">
        <v>22</v>
      </c>
      <c r="S1525" s="64">
        <f t="shared" ref="S1525:S1535" si="370">IF(N1525="",IF(R1525&gt;0,SUM(R1525),""),IF(SUM(R1525)&gt;0,SUM(N1525+R1525),N1525))</f>
        <v>1853</v>
      </c>
      <c r="T1525" s="67">
        <f t="shared" ref="T1525:T1536" si="371">IF((I1525)&gt;0,R1525/(I1525),"")</f>
        <v>1.2015292190060076E-2</v>
      </c>
    </row>
    <row r="1526" spans="1:20">
      <c r="A1526" s="3" t="s">
        <v>195</v>
      </c>
      <c r="B1526" s="2" t="s">
        <v>534</v>
      </c>
      <c r="C1526" s="2" t="s">
        <v>207</v>
      </c>
      <c r="D1526" s="2" t="s">
        <v>208</v>
      </c>
      <c r="E1526" s="64"/>
      <c r="F1526" s="64"/>
      <c r="G1526" s="64"/>
      <c r="H1526" s="64"/>
      <c r="I1526" s="123">
        <v>3436</v>
      </c>
      <c r="J1526" s="68">
        <v>122</v>
      </c>
      <c r="K1526" s="50">
        <f t="shared" si="353"/>
        <v>3.550640279394645E-2</v>
      </c>
      <c r="L1526" s="68">
        <v>3445</v>
      </c>
      <c r="M1526" s="68">
        <v>9</v>
      </c>
      <c r="N1526" s="111">
        <f t="shared" si="366"/>
        <v>3436</v>
      </c>
      <c r="O1526" s="64">
        <f t="shared" si="367"/>
        <v>3445</v>
      </c>
      <c r="P1526" s="65">
        <f t="shared" si="368"/>
        <v>9</v>
      </c>
      <c r="Q1526" s="66">
        <f t="shared" si="369"/>
        <v>2.6124818577648768E-3</v>
      </c>
      <c r="R1526" s="64">
        <v>1</v>
      </c>
      <c r="S1526" s="64">
        <f t="shared" si="370"/>
        <v>3437</v>
      </c>
      <c r="T1526" s="67">
        <f t="shared" si="371"/>
        <v>2.9103608847497089E-4</v>
      </c>
    </row>
    <row r="1527" spans="1:20">
      <c r="A1527" s="3" t="s">
        <v>195</v>
      </c>
      <c r="B1527" s="2" t="s">
        <v>533</v>
      </c>
      <c r="C1527" s="2" t="s">
        <v>209</v>
      </c>
      <c r="D1527" s="2" t="s">
        <v>210</v>
      </c>
      <c r="E1527" s="64"/>
      <c r="F1527" s="64"/>
      <c r="G1527" s="64"/>
      <c r="H1527" s="64"/>
      <c r="I1527" s="123">
        <v>2184</v>
      </c>
      <c r="J1527" s="68">
        <v>484</v>
      </c>
      <c r="K1527" s="50">
        <f t="shared" si="353"/>
        <v>0.2216117216117216</v>
      </c>
      <c r="L1527" s="68">
        <v>2865</v>
      </c>
      <c r="M1527" s="68">
        <v>681</v>
      </c>
      <c r="N1527" s="111">
        <f t="shared" si="366"/>
        <v>2184</v>
      </c>
      <c r="O1527" s="64">
        <f t="shared" si="367"/>
        <v>2865</v>
      </c>
      <c r="P1527" s="65">
        <f t="shared" si="368"/>
        <v>681</v>
      </c>
      <c r="Q1527" s="66">
        <f t="shared" si="369"/>
        <v>0.23769633507853402</v>
      </c>
      <c r="R1527" s="64"/>
      <c r="S1527" s="64">
        <f t="shared" si="370"/>
        <v>2184</v>
      </c>
      <c r="T1527" s="67">
        <f t="shared" si="371"/>
        <v>0</v>
      </c>
    </row>
    <row r="1528" spans="1:20">
      <c r="A1528" s="3" t="s">
        <v>195</v>
      </c>
      <c r="B1528" s="2" t="s">
        <v>528</v>
      </c>
      <c r="C1528" s="2" t="s">
        <v>213</v>
      </c>
      <c r="D1528" s="2" t="s">
        <v>214</v>
      </c>
      <c r="E1528" s="64"/>
      <c r="F1528" s="64"/>
      <c r="G1528" s="64"/>
      <c r="H1528" s="64"/>
      <c r="I1528" s="123">
        <v>182</v>
      </c>
      <c r="J1528" s="68">
        <v>45</v>
      </c>
      <c r="K1528" s="50">
        <f t="shared" si="353"/>
        <v>0.24725274725274726</v>
      </c>
      <c r="L1528" s="68">
        <v>185</v>
      </c>
      <c r="M1528" s="68">
        <v>3</v>
      </c>
      <c r="N1528" s="111">
        <f t="shared" si="366"/>
        <v>182</v>
      </c>
      <c r="O1528" s="64">
        <f t="shared" si="367"/>
        <v>185</v>
      </c>
      <c r="P1528" s="65">
        <f t="shared" si="368"/>
        <v>3</v>
      </c>
      <c r="Q1528" s="66">
        <f t="shared" si="369"/>
        <v>1.6216216216216217E-2</v>
      </c>
      <c r="R1528" s="64">
        <v>3</v>
      </c>
      <c r="S1528" s="64">
        <f t="shared" si="370"/>
        <v>185</v>
      </c>
      <c r="T1528" s="67">
        <f t="shared" si="371"/>
        <v>1.6483516483516484E-2</v>
      </c>
    </row>
    <row r="1529" spans="1:20">
      <c r="A1529" s="3" t="s">
        <v>195</v>
      </c>
      <c r="B1529" s="2" t="s">
        <v>527</v>
      </c>
      <c r="C1529" s="2" t="s">
        <v>215</v>
      </c>
      <c r="D1529" s="2" t="s">
        <v>217</v>
      </c>
      <c r="E1529" s="64"/>
      <c r="F1529" s="64"/>
      <c r="G1529" s="64"/>
      <c r="H1529" s="64"/>
      <c r="I1529" s="123">
        <v>154</v>
      </c>
      <c r="J1529" s="68">
        <v>17</v>
      </c>
      <c r="K1529" s="50">
        <f t="shared" si="353"/>
        <v>0.11038961038961038</v>
      </c>
      <c r="L1529" s="68">
        <v>207</v>
      </c>
      <c r="M1529" s="68">
        <v>53</v>
      </c>
      <c r="N1529" s="111">
        <f t="shared" ref="N1529:N1541" si="372">IF(SUM(E1529,I1529)&gt;0,SUM(E1529,I1529),"")</f>
        <v>154</v>
      </c>
      <c r="O1529" s="64">
        <f t="shared" si="367"/>
        <v>207</v>
      </c>
      <c r="P1529" s="65">
        <f t="shared" si="368"/>
        <v>53</v>
      </c>
      <c r="Q1529" s="66">
        <f t="shared" si="369"/>
        <v>0.2560386473429952</v>
      </c>
      <c r="R1529" s="64"/>
      <c r="S1529" s="64">
        <f t="shared" si="370"/>
        <v>154</v>
      </c>
      <c r="T1529" s="67">
        <f t="shared" si="371"/>
        <v>0</v>
      </c>
    </row>
    <row r="1530" spans="1:20">
      <c r="A1530" s="3" t="s">
        <v>195</v>
      </c>
      <c r="B1530" s="2" t="s">
        <v>534</v>
      </c>
      <c r="C1530" s="2" t="s">
        <v>225</v>
      </c>
      <c r="D1530" s="2" t="s">
        <v>227</v>
      </c>
      <c r="E1530" s="64"/>
      <c r="F1530" s="64"/>
      <c r="G1530" s="64"/>
      <c r="H1530" s="64"/>
      <c r="I1530" s="123">
        <v>77</v>
      </c>
      <c r="J1530" s="68">
        <v>5</v>
      </c>
      <c r="K1530" s="50">
        <f t="shared" si="353"/>
        <v>6.4935064935064929E-2</v>
      </c>
      <c r="L1530" s="68">
        <v>79</v>
      </c>
      <c r="M1530" s="68">
        <v>2</v>
      </c>
      <c r="N1530" s="111">
        <f t="shared" si="372"/>
        <v>77</v>
      </c>
      <c r="O1530" s="64">
        <f t="shared" si="367"/>
        <v>79</v>
      </c>
      <c r="P1530" s="65">
        <f t="shared" si="368"/>
        <v>2</v>
      </c>
      <c r="Q1530" s="66">
        <f t="shared" si="369"/>
        <v>2.5316455696202531E-2</v>
      </c>
      <c r="R1530" s="64"/>
      <c r="S1530" s="64">
        <f t="shared" si="370"/>
        <v>77</v>
      </c>
      <c r="T1530" s="67">
        <f t="shared" si="371"/>
        <v>0</v>
      </c>
    </row>
    <row r="1531" spans="1:20">
      <c r="A1531" s="3" t="s">
        <v>195</v>
      </c>
      <c r="B1531" s="2" t="s">
        <v>527</v>
      </c>
      <c r="C1531" s="2" t="s">
        <v>228</v>
      </c>
      <c r="D1531" s="2" t="s">
        <v>229</v>
      </c>
      <c r="E1531" s="64"/>
      <c r="F1531" s="64"/>
      <c r="G1531" s="64"/>
      <c r="H1531" s="64"/>
      <c r="I1531" s="123">
        <v>622</v>
      </c>
      <c r="J1531" s="68">
        <v>130</v>
      </c>
      <c r="K1531" s="50">
        <f t="shared" si="353"/>
        <v>0.20900321543408359</v>
      </c>
      <c r="L1531" s="68">
        <v>718</v>
      </c>
      <c r="M1531" s="68">
        <v>96</v>
      </c>
      <c r="N1531" s="111">
        <f t="shared" si="372"/>
        <v>622</v>
      </c>
      <c r="O1531" s="64">
        <f t="shared" si="367"/>
        <v>718</v>
      </c>
      <c r="P1531" s="65">
        <f t="shared" si="368"/>
        <v>96</v>
      </c>
      <c r="Q1531" s="66">
        <f t="shared" si="369"/>
        <v>0.13370473537604458</v>
      </c>
      <c r="R1531" s="64">
        <v>12</v>
      </c>
      <c r="S1531" s="64">
        <f t="shared" si="370"/>
        <v>634</v>
      </c>
      <c r="T1531" s="67">
        <f t="shared" si="371"/>
        <v>1.9292604501607719E-2</v>
      </c>
    </row>
    <row r="1532" spans="1:20">
      <c r="A1532" s="3" t="s">
        <v>195</v>
      </c>
      <c r="B1532" s="2" t="s">
        <v>536</v>
      </c>
      <c r="C1532" s="2" t="s">
        <v>230</v>
      </c>
      <c r="D1532" s="2" t="s">
        <v>231</v>
      </c>
      <c r="E1532" s="64"/>
      <c r="F1532" s="64"/>
      <c r="G1532" s="64"/>
      <c r="H1532" s="64"/>
      <c r="I1532" s="123">
        <v>2773</v>
      </c>
      <c r="J1532" s="68">
        <v>451</v>
      </c>
      <c r="K1532" s="50">
        <f t="shared" si="353"/>
        <v>0.16263974035340786</v>
      </c>
      <c r="L1532" s="68">
        <v>2817</v>
      </c>
      <c r="M1532" s="68">
        <v>44</v>
      </c>
      <c r="N1532" s="111">
        <f t="shared" si="372"/>
        <v>2773</v>
      </c>
      <c r="O1532" s="64">
        <f t="shared" si="367"/>
        <v>2817</v>
      </c>
      <c r="P1532" s="65">
        <f t="shared" si="368"/>
        <v>44</v>
      </c>
      <c r="Q1532" s="66">
        <f t="shared" si="369"/>
        <v>1.5619453319133831E-2</v>
      </c>
      <c r="R1532" s="64">
        <v>1</v>
      </c>
      <c r="S1532" s="64">
        <f t="shared" si="370"/>
        <v>2774</v>
      </c>
      <c r="T1532" s="67">
        <f t="shared" si="371"/>
        <v>3.6062026685899749E-4</v>
      </c>
    </row>
    <row r="1533" spans="1:20">
      <c r="A1533" s="3" t="s">
        <v>195</v>
      </c>
      <c r="B1533" s="2" t="s">
        <v>529</v>
      </c>
      <c r="C1533" s="2" t="s">
        <v>233</v>
      </c>
      <c r="D1533" s="2" t="s">
        <v>234</v>
      </c>
      <c r="E1533" s="64"/>
      <c r="F1533" s="64"/>
      <c r="G1533" s="64"/>
      <c r="H1533" s="64"/>
      <c r="I1533" s="123">
        <v>466</v>
      </c>
      <c r="J1533" s="68">
        <v>167</v>
      </c>
      <c r="K1533" s="50">
        <f t="shared" si="353"/>
        <v>0.35836909871244638</v>
      </c>
      <c r="L1533" s="68">
        <v>646</v>
      </c>
      <c r="M1533" s="68">
        <v>180</v>
      </c>
      <c r="N1533" s="111">
        <f t="shared" si="372"/>
        <v>466</v>
      </c>
      <c r="O1533" s="64">
        <f t="shared" si="367"/>
        <v>646</v>
      </c>
      <c r="P1533" s="65">
        <f t="shared" si="368"/>
        <v>180</v>
      </c>
      <c r="Q1533" s="66">
        <f t="shared" si="369"/>
        <v>0.27863777089783281</v>
      </c>
      <c r="R1533" s="64">
        <v>4</v>
      </c>
      <c r="S1533" s="64">
        <f t="shared" si="370"/>
        <v>470</v>
      </c>
      <c r="T1533" s="67">
        <f t="shared" si="371"/>
        <v>8.5836909871244635E-3</v>
      </c>
    </row>
    <row r="1534" spans="1:20">
      <c r="A1534" s="3" t="s">
        <v>195</v>
      </c>
      <c r="B1534" s="2" t="s">
        <v>534</v>
      </c>
      <c r="C1534" s="2" t="s">
        <v>237</v>
      </c>
      <c r="D1534" s="2" t="s">
        <v>238</v>
      </c>
      <c r="E1534" s="64"/>
      <c r="F1534" s="64"/>
      <c r="G1534" s="64"/>
      <c r="H1534" s="64"/>
      <c r="I1534" s="123">
        <v>14</v>
      </c>
      <c r="J1534" s="68"/>
      <c r="K1534" s="50">
        <f t="shared" si="353"/>
        <v>0</v>
      </c>
      <c r="L1534" s="68">
        <v>15</v>
      </c>
      <c r="M1534" s="68">
        <v>1</v>
      </c>
      <c r="N1534" s="111">
        <f t="shared" si="372"/>
        <v>14</v>
      </c>
      <c r="O1534" s="64">
        <f t="shared" si="367"/>
        <v>15</v>
      </c>
      <c r="P1534" s="65">
        <f t="shared" si="368"/>
        <v>1</v>
      </c>
      <c r="Q1534" s="66">
        <f t="shared" si="369"/>
        <v>6.6666666666666666E-2</v>
      </c>
      <c r="R1534" s="64"/>
      <c r="S1534" s="64">
        <f t="shared" si="370"/>
        <v>14</v>
      </c>
      <c r="T1534" s="67">
        <f t="shared" si="371"/>
        <v>0</v>
      </c>
    </row>
    <row r="1535" spans="1:20">
      <c r="A1535" s="3" t="s">
        <v>195</v>
      </c>
      <c r="B1535" s="2" t="s">
        <v>526</v>
      </c>
      <c r="C1535" s="2" t="s">
        <v>239</v>
      </c>
      <c r="D1535" s="2" t="s">
        <v>240</v>
      </c>
      <c r="E1535" s="64"/>
      <c r="F1535" s="64"/>
      <c r="G1535" s="64"/>
      <c r="H1535" s="64"/>
      <c r="I1535" s="123">
        <v>2937</v>
      </c>
      <c r="J1535" s="68">
        <v>1786</v>
      </c>
      <c r="K1535" s="50">
        <f t="shared" si="353"/>
        <v>0.60810350697991145</v>
      </c>
      <c r="L1535" s="68">
        <v>4152</v>
      </c>
      <c r="M1535" s="68">
        <v>1215</v>
      </c>
      <c r="N1535" s="111">
        <f t="shared" si="372"/>
        <v>2937</v>
      </c>
      <c r="O1535" s="64">
        <f t="shared" si="367"/>
        <v>4152</v>
      </c>
      <c r="P1535" s="65">
        <f t="shared" si="368"/>
        <v>1215</v>
      </c>
      <c r="Q1535" s="66">
        <f t="shared" si="369"/>
        <v>0.29263005780346824</v>
      </c>
      <c r="R1535" s="64">
        <v>1</v>
      </c>
      <c r="S1535" s="64">
        <f t="shared" si="370"/>
        <v>2938</v>
      </c>
      <c r="T1535" s="67">
        <f t="shared" si="371"/>
        <v>3.4048348655090226E-4</v>
      </c>
    </row>
    <row r="1536" spans="1:20">
      <c r="A1536" s="3" t="s">
        <v>195</v>
      </c>
      <c r="B1536" s="2" t="s">
        <v>533</v>
      </c>
      <c r="C1536" s="2" t="s">
        <v>241</v>
      </c>
      <c r="D1536" s="2" t="s">
        <v>241</v>
      </c>
      <c r="E1536" s="64"/>
      <c r="F1536" s="64"/>
      <c r="G1536" s="64"/>
      <c r="H1536" s="64"/>
      <c r="I1536" s="123">
        <v>438</v>
      </c>
      <c r="J1536" s="68">
        <v>184</v>
      </c>
      <c r="K1536" s="50">
        <f t="shared" si="353"/>
        <v>0.42009132420091322</v>
      </c>
      <c r="L1536" s="68">
        <v>451</v>
      </c>
      <c r="M1536" s="68">
        <v>13</v>
      </c>
      <c r="N1536" s="111">
        <f t="shared" si="372"/>
        <v>438</v>
      </c>
      <c r="O1536" s="64">
        <f t="shared" si="367"/>
        <v>451</v>
      </c>
      <c r="P1536" s="65">
        <f t="shared" si="368"/>
        <v>13</v>
      </c>
      <c r="Q1536" s="66">
        <f t="shared" si="369"/>
        <v>2.8824833702882482E-2</v>
      </c>
      <c r="R1536" s="64">
        <v>1</v>
      </c>
      <c r="S1536" s="64">
        <f t="shared" ref="S1536:S1542" si="373">IF(N1536="",IF(R1536&gt;0,SUM(R1536),""),IF(SUM(R1536)&gt;0,SUM(N1536+R1536),N1536))</f>
        <v>439</v>
      </c>
      <c r="T1536" s="67">
        <f t="shared" si="371"/>
        <v>2.2831050228310501E-3</v>
      </c>
    </row>
    <row r="1537" spans="1:20">
      <c r="A1537" s="3" t="s">
        <v>195</v>
      </c>
      <c r="B1537" s="2" t="s">
        <v>527</v>
      </c>
      <c r="C1537" s="2" t="s">
        <v>248</v>
      </c>
      <c r="D1537" s="2" t="s">
        <v>249</v>
      </c>
      <c r="E1537" s="64"/>
      <c r="F1537" s="64"/>
      <c r="G1537" s="64"/>
      <c r="H1537" s="64"/>
      <c r="I1537" s="123">
        <v>831</v>
      </c>
      <c r="J1537" s="68">
        <v>229</v>
      </c>
      <c r="K1537" s="50">
        <f t="shared" si="353"/>
        <v>0.27557160048134777</v>
      </c>
      <c r="L1537" s="68">
        <v>1004</v>
      </c>
      <c r="M1537" s="68">
        <v>173</v>
      </c>
      <c r="N1537" s="111">
        <f t="shared" si="372"/>
        <v>831</v>
      </c>
      <c r="O1537" s="64">
        <f t="shared" si="367"/>
        <v>1004</v>
      </c>
      <c r="P1537" s="65">
        <f t="shared" si="368"/>
        <v>173</v>
      </c>
      <c r="Q1537" s="66">
        <f t="shared" ref="Q1537:Q1542" si="374">IF(O1537&lt;&gt;0,P1537/O1537,"")</f>
        <v>0.17231075697211157</v>
      </c>
      <c r="R1537" s="64"/>
      <c r="S1537" s="64">
        <f t="shared" si="373"/>
        <v>831</v>
      </c>
      <c r="T1537" s="67">
        <f t="shared" ref="T1537:T1542" si="375">IF((I1537)&gt;0,R1537/(I1537),"")</f>
        <v>0</v>
      </c>
    </row>
    <row r="1538" spans="1:20">
      <c r="A1538" s="3" t="s">
        <v>195</v>
      </c>
      <c r="B1538" s="2" t="s">
        <v>527</v>
      </c>
      <c r="C1538" s="2" t="s">
        <v>250</v>
      </c>
      <c r="D1538" s="2" t="s">
        <v>251</v>
      </c>
      <c r="E1538" s="64"/>
      <c r="F1538" s="64"/>
      <c r="G1538" s="64"/>
      <c r="H1538" s="64"/>
      <c r="I1538" s="123">
        <v>178</v>
      </c>
      <c r="J1538" s="68">
        <v>126</v>
      </c>
      <c r="K1538" s="50">
        <f t="shared" si="353"/>
        <v>0.7078651685393258</v>
      </c>
      <c r="L1538" s="68">
        <v>248</v>
      </c>
      <c r="M1538" s="68">
        <v>70</v>
      </c>
      <c r="N1538" s="111">
        <f t="shared" si="372"/>
        <v>178</v>
      </c>
      <c r="O1538" s="64">
        <f t="shared" si="367"/>
        <v>248</v>
      </c>
      <c r="P1538" s="65">
        <f t="shared" si="368"/>
        <v>70</v>
      </c>
      <c r="Q1538" s="66">
        <f t="shared" si="374"/>
        <v>0.28225806451612906</v>
      </c>
      <c r="R1538" s="64"/>
      <c r="S1538" s="64">
        <f t="shared" si="373"/>
        <v>178</v>
      </c>
      <c r="T1538" s="67">
        <f t="shared" si="375"/>
        <v>0</v>
      </c>
    </row>
    <row r="1539" spans="1:20">
      <c r="A1539" s="3" t="s">
        <v>195</v>
      </c>
      <c r="B1539" s="2" t="s">
        <v>537</v>
      </c>
      <c r="C1539" s="2" t="s">
        <v>272</v>
      </c>
      <c r="D1539" s="2" t="s">
        <v>274</v>
      </c>
      <c r="E1539" s="64"/>
      <c r="F1539" s="64"/>
      <c r="G1539" s="64"/>
      <c r="H1539" s="64"/>
      <c r="I1539" s="123">
        <v>24</v>
      </c>
      <c r="J1539" s="68">
        <v>21</v>
      </c>
      <c r="K1539" s="50">
        <f t="shared" si="353"/>
        <v>0.875</v>
      </c>
      <c r="L1539" s="68">
        <v>24</v>
      </c>
      <c r="M1539" s="68"/>
      <c r="N1539" s="111">
        <f t="shared" si="372"/>
        <v>24</v>
      </c>
      <c r="O1539" s="64">
        <f t="shared" si="367"/>
        <v>24</v>
      </c>
      <c r="P1539" s="65" t="str">
        <f t="shared" si="368"/>
        <v/>
      </c>
      <c r="Q1539" s="66">
        <v>0</v>
      </c>
      <c r="R1539" s="64"/>
      <c r="S1539" s="64">
        <f t="shared" si="373"/>
        <v>24</v>
      </c>
      <c r="T1539" s="67">
        <f t="shared" si="375"/>
        <v>0</v>
      </c>
    </row>
    <row r="1540" spans="1:20">
      <c r="A1540" s="3" t="s">
        <v>195</v>
      </c>
      <c r="B1540" s="2" t="s">
        <v>531</v>
      </c>
      <c r="C1540" s="2" t="s">
        <v>276</v>
      </c>
      <c r="D1540" s="2" t="s">
        <v>277</v>
      </c>
      <c r="E1540" s="64"/>
      <c r="F1540" s="64"/>
      <c r="G1540" s="64"/>
      <c r="H1540" s="64"/>
      <c r="I1540" s="123">
        <v>17453</v>
      </c>
      <c r="J1540" s="68">
        <v>3606</v>
      </c>
      <c r="K1540" s="50">
        <f t="shared" si="353"/>
        <v>0.20661204377470921</v>
      </c>
      <c r="L1540" s="68">
        <v>18850</v>
      </c>
      <c r="M1540" s="68">
        <v>1397</v>
      </c>
      <c r="N1540" s="111">
        <f t="shared" si="372"/>
        <v>17453</v>
      </c>
      <c r="O1540" s="64">
        <f t="shared" si="367"/>
        <v>18850</v>
      </c>
      <c r="P1540" s="65">
        <f t="shared" si="368"/>
        <v>1397</v>
      </c>
      <c r="Q1540" s="66">
        <f t="shared" si="374"/>
        <v>7.4111405835543764E-2</v>
      </c>
      <c r="R1540" s="64">
        <v>10</v>
      </c>
      <c r="S1540" s="64">
        <f t="shared" si="373"/>
        <v>17463</v>
      </c>
      <c r="T1540" s="67">
        <f t="shared" si="375"/>
        <v>5.7296739815504503E-4</v>
      </c>
    </row>
    <row r="1541" spans="1:20">
      <c r="A1541" s="3" t="s">
        <v>195</v>
      </c>
      <c r="B1541" s="2" t="s">
        <v>527</v>
      </c>
      <c r="C1541" s="2" t="s">
        <v>283</v>
      </c>
      <c r="D1541" s="2" t="s">
        <v>289</v>
      </c>
      <c r="E1541" s="64"/>
      <c r="F1541" s="64"/>
      <c r="G1541" s="64"/>
      <c r="H1541" s="64"/>
      <c r="I1541" s="123">
        <v>102</v>
      </c>
      <c r="J1541" s="68">
        <v>40</v>
      </c>
      <c r="K1541" s="50">
        <f t="shared" si="353"/>
        <v>0.39215686274509803</v>
      </c>
      <c r="L1541" s="68">
        <v>194</v>
      </c>
      <c r="M1541" s="68">
        <v>92</v>
      </c>
      <c r="N1541" s="111">
        <f t="shared" si="372"/>
        <v>102</v>
      </c>
      <c r="O1541" s="64">
        <f t="shared" si="367"/>
        <v>194</v>
      </c>
      <c r="P1541" s="65">
        <f t="shared" si="368"/>
        <v>92</v>
      </c>
      <c r="Q1541" s="66">
        <f t="shared" si="374"/>
        <v>0.47422680412371132</v>
      </c>
      <c r="R1541" s="64">
        <v>2</v>
      </c>
      <c r="S1541" s="64">
        <f t="shared" si="373"/>
        <v>104</v>
      </c>
      <c r="T1541" s="67">
        <f t="shared" si="375"/>
        <v>1.9607843137254902E-2</v>
      </c>
    </row>
    <row r="1542" spans="1:20">
      <c r="A1542" s="3" t="s">
        <v>195</v>
      </c>
      <c r="B1542" s="2" t="s">
        <v>534</v>
      </c>
      <c r="C1542" s="2" t="s">
        <v>319</v>
      </c>
      <c r="D1542" s="2" t="s">
        <v>320</v>
      </c>
      <c r="E1542" s="64"/>
      <c r="F1542" s="64"/>
      <c r="G1542" s="64"/>
      <c r="H1542" s="64"/>
      <c r="I1542" s="123">
        <v>225</v>
      </c>
      <c r="J1542" s="68">
        <v>47</v>
      </c>
      <c r="K1542" s="50">
        <f t="shared" si="353"/>
        <v>0.2088888888888889</v>
      </c>
      <c r="L1542" s="68">
        <v>588</v>
      </c>
      <c r="M1542" s="68">
        <v>363</v>
      </c>
      <c r="N1542" s="111">
        <f t="shared" ref="N1542:N1552" si="376">IF(SUM(E1542,I1542)&gt;0,SUM(E1542,I1542),"")</f>
        <v>225</v>
      </c>
      <c r="O1542" s="64">
        <f t="shared" si="367"/>
        <v>588</v>
      </c>
      <c r="P1542" s="65">
        <f t="shared" si="368"/>
        <v>363</v>
      </c>
      <c r="Q1542" s="66">
        <f t="shared" si="374"/>
        <v>0.61734693877551017</v>
      </c>
      <c r="R1542" s="64"/>
      <c r="S1542" s="64">
        <f t="shared" si="373"/>
        <v>225</v>
      </c>
      <c r="T1542" s="67">
        <f t="shared" si="375"/>
        <v>0</v>
      </c>
    </row>
    <row r="1543" spans="1:20">
      <c r="A1543" s="3" t="s">
        <v>195</v>
      </c>
      <c r="B1543" s="2" t="s">
        <v>528</v>
      </c>
      <c r="C1543" s="2" t="s">
        <v>332</v>
      </c>
      <c r="D1543" s="2" t="s">
        <v>333</v>
      </c>
      <c r="E1543" s="64"/>
      <c r="F1543" s="64"/>
      <c r="G1543" s="64"/>
      <c r="H1543" s="64"/>
      <c r="I1543" s="123">
        <v>4</v>
      </c>
      <c r="J1543" s="68">
        <v>2</v>
      </c>
      <c r="K1543" s="50">
        <f t="shared" si="353"/>
        <v>0.5</v>
      </c>
      <c r="L1543" s="68">
        <v>4</v>
      </c>
      <c r="M1543" s="68"/>
      <c r="N1543" s="111">
        <f t="shared" si="376"/>
        <v>4</v>
      </c>
      <c r="O1543" s="64">
        <f t="shared" si="367"/>
        <v>4</v>
      </c>
      <c r="P1543" s="65" t="str">
        <f t="shared" si="368"/>
        <v/>
      </c>
      <c r="Q1543" s="66">
        <v>0</v>
      </c>
      <c r="R1543" s="64">
        <v>8</v>
      </c>
      <c r="S1543" s="64">
        <f t="shared" ref="S1543:S1554" si="377">IF(N1543="",IF(R1543&gt;0,SUM(R1543),""),IF(SUM(R1543)&gt;0,SUM(N1543+R1543),N1543))</f>
        <v>12</v>
      </c>
      <c r="T1543" s="67">
        <f t="shared" ref="T1543:T1554" si="378">IF((I1543)&gt;0,R1543/(I1543),"")</f>
        <v>2</v>
      </c>
    </row>
    <row r="1544" spans="1:20">
      <c r="A1544" s="3" t="s">
        <v>195</v>
      </c>
      <c r="B1544" s="2" t="s">
        <v>533</v>
      </c>
      <c r="C1544" s="2" t="s">
        <v>339</v>
      </c>
      <c r="D1544" s="2" t="s">
        <v>340</v>
      </c>
      <c r="E1544" s="64"/>
      <c r="F1544" s="64"/>
      <c r="G1544" s="64"/>
      <c r="H1544" s="64"/>
      <c r="I1544" s="123">
        <v>284</v>
      </c>
      <c r="J1544" s="68">
        <v>121</v>
      </c>
      <c r="K1544" s="50">
        <f t="shared" si="353"/>
        <v>0.426056338028169</v>
      </c>
      <c r="L1544" s="68">
        <v>302</v>
      </c>
      <c r="M1544" s="68">
        <v>18</v>
      </c>
      <c r="N1544" s="111">
        <f t="shared" si="376"/>
        <v>284</v>
      </c>
      <c r="O1544" s="64">
        <f t="shared" si="367"/>
        <v>302</v>
      </c>
      <c r="P1544" s="65">
        <f t="shared" si="368"/>
        <v>18</v>
      </c>
      <c r="Q1544" s="66">
        <f t="shared" ref="Q1544:Q1553" si="379">IF(O1544&lt;&gt;0,P1544/O1544,"")</f>
        <v>5.9602649006622516E-2</v>
      </c>
      <c r="R1544" s="64">
        <v>6</v>
      </c>
      <c r="S1544" s="64">
        <f t="shared" si="377"/>
        <v>290</v>
      </c>
      <c r="T1544" s="67">
        <f t="shared" si="378"/>
        <v>2.1126760563380281E-2</v>
      </c>
    </row>
    <row r="1545" spans="1:20">
      <c r="A1545" s="3" t="s">
        <v>195</v>
      </c>
      <c r="B1545" s="2" t="s">
        <v>528</v>
      </c>
      <c r="C1545" s="2" t="s">
        <v>341</v>
      </c>
      <c r="D1545" s="2" t="s">
        <v>342</v>
      </c>
      <c r="E1545" s="64"/>
      <c r="F1545" s="64"/>
      <c r="G1545" s="64"/>
      <c r="H1545" s="64"/>
      <c r="I1545" s="123">
        <v>533</v>
      </c>
      <c r="J1545" s="68">
        <v>188</v>
      </c>
      <c r="K1545" s="50">
        <f t="shared" si="353"/>
        <v>0.3527204502814259</v>
      </c>
      <c r="L1545" s="68">
        <v>552</v>
      </c>
      <c r="M1545" s="68">
        <v>19</v>
      </c>
      <c r="N1545" s="111">
        <f t="shared" si="376"/>
        <v>533</v>
      </c>
      <c r="O1545" s="64">
        <f t="shared" si="367"/>
        <v>552</v>
      </c>
      <c r="P1545" s="65">
        <f t="shared" si="368"/>
        <v>19</v>
      </c>
      <c r="Q1545" s="66">
        <f t="shared" si="379"/>
        <v>3.4420289855072464E-2</v>
      </c>
      <c r="R1545" s="64"/>
      <c r="S1545" s="64">
        <f t="shared" si="377"/>
        <v>533</v>
      </c>
      <c r="T1545" s="67">
        <f t="shared" si="378"/>
        <v>0</v>
      </c>
    </row>
    <row r="1546" spans="1:20">
      <c r="A1546" s="3" t="s">
        <v>195</v>
      </c>
      <c r="B1546" s="20" t="s">
        <v>343</v>
      </c>
      <c r="C1546" s="2" t="s">
        <v>343</v>
      </c>
      <c r="D1546" s="2" t="s">
        <v>345</v>
      </c>
      <c r="E1546" s="64"/>
      <c r="F1546" s="64"/>
      <c r="G1546" s="64"/>
      <c r="H1546" s="64"/>
      <c r="I1546" s="123">
        <v>5482</v>
      </c>
      <c r="J1546" s="68">
        <v>429</v>
      </c>
      <c r="K1546" s="50">
        <f t="shared" si="353"/>
        <v>7.8256110908427587E-2</v>
      </c>
      <c r="L1546" s="68">
        <v>5505</v>
      </c>
      <c r="M1546" s="68">
        <v>23</v>
      </c>
      <c r="N1546" s="111">
        <f t="shared" si="376"/>
        <v>5482</v>
      </c>
      <c r="O1546" s="64">
        <f t="shared" si="367"/>
        <v>5505</v>
      </c>
      <c r="P1546" s="65">
        <f t="shared" si="368"/>
        <v>23</v>
      </c>
      <c r="Q1546" s="66">
        <f t="shared" si="379"/>
        <v>4.1780199818346958E-3</v>
      </c>
      <c r="R1546" s="64"/>
      <c r="S1546" s="64">
        <f t="shared" si="377"/>
        <v>5482</v>
      </c>
      <c r="T1546" s="67">
        <f t="shared" si="378"/>
        <v>0</v>
      </c>
    </row>
    <row r="1547" spans="1:20">
      <c r="A1547" s="3" t="s">
        <v>195</v>
      </c>
      <c r="B1547" s="20" t="s">
        <v>343</v>
      </c>
      <c r="C1547" s="2" t="s">
        <v>343</v>
      </c>
      <c r="D1547" s="2" t="s">
        <v>348</v>
      </c>
      <c r="E1547" s="64"/>
      <c r="F1547" s="64"/>
      <c r="G1547" s="64"/>
      <c r="H1547" s="64"/>
      <c r="I1547" s="123">
        <v>58697</v>
      </c>
      <c r="J1547" s="68">
        <v>15005</v>
      </c>
      <c r="K1547" s="50">
        <f t="shared" si="353"/>
        <v>0.25563487060667495</v>
      </c>
      <c r="L1547" s="68">
        <v>59112</v>
      </c>
      <c r="M1547" s="68">
        <v>415</v>
      </c>
      <c r="N1547" s="111">
        <f t="shared" si="376"/>
        <v>58697</v>
      </c>
      <c r="O1547" s="64">
        <f t="shared" si="367"/>
        <v>59112</v>
      </c>
      <c r="P1547" s="65">
        <f t="shared" si="368"/>
        <v>415</v>
      </c>
      <c r="Q1547" s="66">
        <f t="shared" si="379"/>
        <v>7.0205711192312895E-3</v>
      </c>
      <c r="R1547" s="64"/>
      <c r="S1547" s="64">
        <f t="shared" si="377"/>
        <v>58697</v>
      </c>
      <c r="T1547" s="67">
        <f t="shared" si="378"/>
        <v>0</v>
      </c>
    </row>
    <row r="1548" spans="1:20">
      <c r="A1548" s="3" t="s">
        <v>195</v>
      </c>
      <c r="B1548" s="20" t="s">
        <v>343</v>
      </c>
      <c r="C1548" s="2" t="s">
        <v>343</v>
      </c>
      <c r="D1548" s="2" t="s">
        <v>354</v>
      </c>
      <c r="E1548" s="64"/>
      <c r="F1548" s="64"/>
      <c r="G1548" s="64"/>
      <c r="H1548" s="64"/>
      <c r="I1548" s="123">
        <v>11340</v>
      </c>
      <c r="J1548" s="68">
        <v>1475</v>
      </c>
      <c r="K1548" s="50">
        <f t="shared" ref="K1548:K1610" si="380">J1548/I1548</f>
        <v>0.13007054673721341</v>
      </c>
      <c r="L1548" s="68">
        <v>11429</v>
      </c>
      <c r="M1548" s="68">
        <v>89</v>
      </c>
      <c r="N1548" s="111">
        <f t="shared" si="376"/>
        <v>11340</v>
      </c>
      <c r="O1548" s="64">
        <f t="shared" si="367"/>
        <v>11429</v>
      </c>
      <c r="P1548" s="65">
        <f t="shared" si="368"/>
        <v>89</v>
      </c>
      <c r="Q1548" s="66">
        <f t="shared" si="379"/>
        <v>7.7872079797007615E-3</v>
      </c>
      <c r="R1548" s="64">
        <v>6</v>
      </c>
      <c r="S1548" s="64">
        <f t="shared" si="377"/>
        <v>11346</v>
      </c>
      <c r="T1548" s="67">
        <f t="shared" si="378"/>
        <v>5.2910052910052914E-4</v>
      </c>
    </row>
    <row r="1549" spans="1:20">
      <c r="A1549" s="3" t="s">
        <v>195</v>
      </c>
      <c r="B1549" s="2" t="s">
        <v>533</v>
      </c>
      <c r="C1549" s="2" t="s">
        <v>361</v>
      </c>
      <c r="D1549" s="2" t="s">
        <v>363</v>
      </c>
      <c r="E1549" s="64"/>
      <c r="F1549" s="64"/>
      <c r="G1549" s="64"/>
      <c r="H1549" s="64"/>
      <c r="I1549" s="123">
        <v>445</v>
      </c>
      <c r="J1549" s="68">
        <v>230</v>
      </c>
      <c r="K1549" s="50">
        <f t="shared" si="380"/>
        <v>0.5168539325842697</v>
      </c>
      <c r="L1549" s="68">
        <v>468</v>
      </c>
      <c r="M1549" s="68">
        <v>13</v>
      </c>
      <c r="N1549" s="111">
        <f t="shared" si="376"/>
        <v>445</v>
      </c>
      <c r="O1549" s="64">
        <f t="shared" si="367"/>
        <v>468</v>
      </c>
      <c r="P1549" s="65">
        <f t="shared" si="368"/>
        <v>13</v>
      </c>
      <c r="Q1549" s="66">
        <f t="shared" si="379"/>
        <v>2.7777777777777776E-2</v>
      </c>
      <c r="R1549" s="64">
        <v>2</v>
      </c>
      <c r="S1549" s="64">
        <f t="shared" si="377"/>
        <v>447</v>
      </c>
      <c r="T1549" s="67">
        <f t="shared" si="378"/>
        <v>4.4943820224719105E-3</v>
      </c>
    </row>
    <row r="1550" spans="1:20">
      <c r="A1550" s="3" t="s">
        <v>195</v>
      </c>
      <c r="B1550" s="2" t="s">
        <v>526</v>
      </c>
      <c r="C1550" s="2" t="s">
        <v>366</v>
      </c>
      <c r="D1550" s="2" t="s">
        <v>367</v>
      </c>
      <c r="E1550" s="64"/>
      <c r="F1550" s="64"/>
      <c r="G1550" s="64"/>
      <c r="H1550" s="64"/>
      <c r="I1550" s="123">
        <v>743</v>
      </c>
      <c r="J1550" s="68">
        <v>593</v>
      </c>
      <c r="K1550" s="50">
        <f t="shared" si="380"/>
        <v>0.79811574697173615</v>
      </c>
      <c r="L1550" s="68">
        <v>769</v>
      </c>
      <c r="M1550" s="68">
        <v>26</v>
      </c>
      <c r="N1550" s="111">
        <f t="shared" si="376"/>
        <v>743</v>
      </c>
      <c r="O1550" s="64">
        <f t="shared" si="367"/>
        <v>769</v>
      </c>
      <c r="P1550" s="65">
        <f t="shared" si="368"/>
        <v>26</v>
      </c>
      <c r="Q1550" s="66">
        <f t="shared" si="379"/>
        <v>3.3810143042912875E-2</v>
      </c>
      <c r="R1550" s="64">
        <v>1</v>
      </c>
      <c r="S1550" s="64">
        <f t="shared" si="377"/>
        <v>744</v>
      </c>
      <c r="T1550" s="67">
        <f t="shared" si="378"/>
        <v>1.3458950201884253E-3</v>
      </c>
    </row>
    <row r="1551" spans="1:20">
      <c r="A1551" s="3" t="s">
        <v>195</v>
      </c>
      <c r="B1551" s="2" t="s">
        <v>526</v>
      </c>
      <c r="C1551" s="2" t="s">
        <v>366</v>
      </c>
      <c r="D1551" s="2" t="s">
        <v>368</v>
      </c>
      <c r="E1551" s="64"/>
      <c r="F1551" s="64"/>
      <c r="G1551" s="64"/>
      <c r="H1551" s="64"/>
      <c r="I1551" s="123">
        <v>252</v>
      </c>
      <c r="J1551" s="68">
        <v>136</v>
      </c>
      <c r="K1551" s="50">
        <f t="shared" si="380"/>
        <v>0.53968253968253965</v>
      </c>
      <c r="L1551" s="68">
        <v>254</v>
      </c>
      <c r="M1551" s="68">
        <v>2</v>
      </c>
      <c r="N1551" s="111">
        <f t="shared" si="376"/>
        <v>252</v>
      </c>
      <c r="O1551" s="64">
        <f t="shared" si="367"/>
        <v>254</v>
      </c>
      <c r="P1551" s="65">
        <f t="shared" si="368"/>
        <v>2</v>
      </c>
      <c r="Q1551" s="66">
        <f t="shared" si="379"/>
        <v>7.874015748031496E-3</v>
      </c>
      <c r="R1551" s="64">
        <v>1</v>
      </c>
      <c r="S1551" s="64">
        <f t="shared" si="377"/>
        <v>253</v>
      </c>
      <c r="T1551" s="67">
        <f t="shared" si="378"/>
        <v>3.968253968253968E-3</v>
      </c>
    </row>
    <row r="1552" spans="1:20">
      <c r="A1552" s="3" t="s">
        <v>195</v>
      </c>
      <c r="B1552" s="2" t="s">
        <v>534</v>
      </c>
      <c r="C1552" s="2" t="s">
        <v>371</v>
      </c>
      <c r="D1552" s="2" t="s">
        <v>371</v>
      </c>
      <c r="E1552" s="64"/>
      <c r="F1552" s="64"/>
      <c r="G1552" s="64"/>
      <c r="H1552" s="64"/>
      <c r="I1552" s="123">
        <v>129</v>
      </c>
      <c r="J1552" s="68">
        <v>47</v>
      </c>
      <c r="K1552" s="50">
        <f t="shared" si="380"/>
        <v>0.36434108527131781</v>
      </c>
      <c r="L1552" s="68">
        <v>134</v>
      </c>
      <c r="M1552" s="68">
        <v>5</v>
      </c>
      <c r="N1552" s="111">
        <f t="shared" si="376"/>
        <v>129</v>
      </c>
      <c r="O1552" s="64">
        <f t="shared" si="367"/>
        <v>134</v>
      </c>
      <c r="P1552" s="65">
        <f t="shared" si="368"/>
        <v>5</v>
      </c>
      <c r="Q1552" s="66">
        <f t="shared" si="379"/>
        <v>3.7313432835820892E-2</v>
      </c>
      <c r="R1552" s="64"/>
      <c r="S1552" s="64">
        <f t="shared" si="377"/>
        <v>129</v>
      </c>
      <c r="T1552" s="67">
        <f t="shared" si="378"/>
        <v>0</v>
      </c>
    </row>
    <row r="1553" spans="1:20">
      <c r="A1553" s="3" t="s">
        <v>195</v>
      </c>
      <c r="B1553" s="2" t="s">
        <v>529</v>
      </c>
      <c r="C1553" s="2" t="s">
        <v>376</v>
      </c>
      <c r="D1553" s="2" t="s">
        <v>379</v>
      </c>
      <c r="E1553" s="64"/>
      <c r="F1553" s="64"/>
      <c r="G1553" s="64"/>
      <c r="H1553" s="64"/>
      <c r="I1553" s="123">
        <v>1657</v>
      </c>
      <c r="J1553" s="68">
        <v>1094</v>
      </c>
      <c r="K1553" s="50">
        <f t="shared" si="380"/>
        <v>0.660229330114665</v>
      </c>
      <c r="L1553" s="68">
        <v>1852</v>
      </c>
      <c r="M1553" s="68">
        <v>195</v>
      </c>
      <c r="N1553" s="111">
        <f t="shared" ref="N1553:N1565" si="381">IF(SUM(E1553,I1553)&gt;0,SUM(E1553,I1553),"")</f>
        <v>1657</v>
      </c>
      <c r="O1553" s="64">
        <f t="shared" si="367"/>
        <v>1852</v>
      </c>
      <c r="P1553" s="65">
        <f t="shared" si="368"/>
        <v>195</v>
      </c>
      <c r="Q1553" s="66">
        <f t="shared" si="379"/>
        <v>0.10529157667386609</v>
      </c>
      <c r="R1553" s="64">
        <v>11</v>
      </c>
      <c r="S1553" s="64">
        <f t="shared" si="377"/>
        <v>1668</v>
      </c>
      <c r="T1553" s="67">
        <f t="shared" si="378"/>
        <v>6.6385033192516594E-3</v>
      </c>
    </row>
    <row r="1554" spans="1:20">
      <c r="A1554" s="3" t="s">
        <v>195</v>
      </c>
      <c r="B1554" s="2" t="s">
        <v>528</v>
      </c>
      <c r="C1554" s="2" t="s">
        <v>392</v>
      </c>
      <c r="D1554" s="2" t="s">
        <v>393</v>
      </c>
      <c r="E1554" s="64"/>
      <c r="F1554" s="64"/>
      <c r="G1554" s="64"/>
      <c r="H1554" s="64"/>
      <c r="I1554" s="123">
        <v>1</v>
      </c>
      <c r="J1554" s="68">
        <v>1</v>
      </c>
      <c r="K1554" s="50">
        <f t="shared" si="380"/>
        <v>1</v>
      </c>
      <c r="L1554" s="68">
        <v>1</v>
      </c>
      <c r="M1554" s="68"/>
      <c r="N1554" s="111">
        <f t="shared" si="381"/>
        <v>1</v>
      </c>
      <c r="O1554" s="64">
        <f t="shared" si="367"/>
        <v>1</v>
      </c>
      <c r="P1554" s="65" t="str">
        <f t="shared" si="368"/>
        <v/>
      </c>
      <c r="Q1554" s="66">
        <v>0</v>
      </c>
      <c r="R1554" s="64">
        <v>10</v>
      </c>
      <c r="S1554" s="64">
        <f t="shared" si="377"/>
        <v>11</v>
      </c>
      <c r="T1554" s="67">
        <f t="shared" si="378"/>
        <v>10</v>
      </c>
    </row>
    <row r="1555" spans="1:20">
      <c r="A1555" s="3" t="s">
        <v>195</v>
      </c>
      <c r="B1555" s="2" t="s">
        <v>527</v>
      </c>
      <c r="C1555" s="2" t="s">
        <v>396</v>
      </c>
      <c r="D1555" s="2" t="s">
        <v>398</v>
      </c>
      <c r="E1555" s="64"/>
      <c r="F1555" s="64"/>
      <c r="G1555" s="64"/>
      <c r="H1555" s="64"/>
      <c r="I1555" s="123">
        <v>406</v>
      </c>
      <c r="J1555" s="68">
        <v>93</v>
      </c>
      <c r="K1555" s="50">
        <f t="shared" si="380"/>
        <v>0.22906403940886699</v>
      </c>
      <c r="L1555" s="68">
        <v>683</v>
      </c>
      <c r="M1555" s="68">
        <v>277</v>
      </c>
      <c r="N1555" s="111">
        <f t="shared" si="381"/>
        <v>406</v>
      </c>
      <c r="O1555" s="64">
        <f t="shared" si="367"/>
        <v>683</v>
      </c>
      <c r="P1555" s="65">
        <f t="shared" si="368"/>
        <v>277</v>
      </c>
      <c r="Q1555" s="66">
        <f t="shared" ref="Q1555:Q1569" si="382">IF(O1555&lt;&gt;0,P1555/O1555,"")</f>
        <v>0.4055636896046852</v>
      </c>
      <c r="R1555" s="64">
        <v>2</v>
      </c>
      <c r="S1555" s="64">
        <f t="shared" ref="S1555:S1568" si="383">IF(N1555="",IF(R1555&gt;0,SUM(R1555),""),IF(SUM(R1555)&gt;0,SUM(N1555+R1555),N1555))</f>
        <v>408</v>
      </c>
      <c r="T1555" s="67">
        <f t="shared" ref="T1555:T1568" si="384">IF((I1555)&gt;0,R1555/(I1555),"")</f>
        <v>4.9261083743842365E-3</v>
      </c>
    </row>
    <row r="1556" spans="1:20">
      <c r="A1556" s="3" t="s">
        <v>195</v>
      </c>
      <c r="B1556" s="2" t="s">
        <v>534</v>
      </c>
      <c r="C1556" s="2" t="s">
        <v>399</v>
      </c>
      <c r="D1556" s="2" t="s">
        <v>400</v>
      </c>
      <c r="E1556" s="64"/>
      <c r="F1556" s="64"/>
      <c r="G1556" s="64"/>
      <c r="H1556" s="64"/>
      <c r="I1556" s="123">
        <v>8</v>
      </c>
      <c r="J1556" s="68">
        <v>8</v>
      </c>
      <c r="K1556" s="50">
        <f t="shared" si="380"/>
        <v>1</v>
      </c>
      <c r="L1556" s="68">
        <v>8</v>
      </c>
      <c r="M1556" s="68"/>
      <c r="N1556" s="111">
        <f t="shared" si="381"/>
        <v>8</v>
      </c>
      <c r="O1556" s="64">
        <f t="shared" si="367"/>
        <v>8</v>
      </c>
      <c r="P1556" s="65" t="str">
        <f t="shared" si="368"/>
        <v/>
      </c>
      <c r="Q1556" s="66">
        <v>0</v>
      </c>
      <c r="R1556" s="64">
        <v>3</v>
      </c>
      <c r="S1556" s="64">
        <f t="shared" si="383"/>
        <v>11</v>
      </c>
      <c r="T1556" s="67">
        <f t="shared" si="384"/>
        <v>0.375</v>
      </c>
    </row>
    <row r="1557" spans="1:20">
      <c r="A1557" s="3" t="s">
        <v>195</v>
      </c>
      <c r="B1557" s="2" t="s">
        <v>534</v>
      </c>
      <c r="C1557" s="2" t="s">
        <v>405</v>
      </c>
      <c r="D1557" s="2" t="s">
        <v>406</v>
      </c>
      <c r="E1557" s="64"/>
      <c r="F1557" s="64"/>
      <c r="G1557" s="64"/>
      <c r="H1557" s="64"/>
      <c r="I1557" s="123">
        <v>2445</v>
      </c>
      <c r="J1557" s="68">
        <v>168</v>
      </c>
      <c r="K1557" s="50">
        <f t="shared" si="380"/>
        <v>6.8711656441717797E-2</v>
      </c>
      <c r="L1557" s="68">
        <v>2493</v>
      </c>
      <c r="M1557" s="68">
        <v>48</v>
      </c>
      <c r="N1557" s="111">
        <f t="shared" si="381"/>
        <v>2445</v>
      </c>
      <c r="O1557" s="64">
        <f t="shared" si="367"/>
        <v>2493</v>
      </c>
      <c r="P1557" s="65">
        <f t="shared" si="368"/>
        <v>48</v>
      </c>
      <c r="Q1557" s="66">
        <f t="shared" si="382"/>
        <v>1.9253910950661854E-2</v>
      </c>
      <c r="R1557" s="64">
        <v>10</v>
      </c>
      <c r="S1557" s="64">
        <f t="shared" si="383"/>
        <v>2455</v>
      </c>
      <c r="T1557" s="67">
        <f t="shared" si="384"/>
        <v>4.0899795501022499E-3</v>
      </c>
    </row>
    <row r="1558" spans="1:20">
      <c r="A1558" s="3" t="s">
        <v>195</v>
      </c>
      <c r="B1558" s="2" t="s">
        <v>527</v>
      </c>
      <c r="C1558" s="2" t="s">
        <v>413</v>
      </c>
      <c r="D1558" s="2" t="s">
        <v>414</v>
      </c>
      <c r="E1558" s="64"/>
      <c r="F1558" s="64"/>
      <c r="G1558" s="64"/>
      <c r="H1558" s="64"/>
      <c r="I1558" s="123">
        <v>118</v>
      </c>
      <c r="J1558" s="68">
        <v>32</v>
      </c>
      <c r="K1558" s="50">
        <f t="shared" si="380"/>
        <v>0.2711864406779661</v>
      </c>
      <c r="L1558" s="68">
        <v>244</v>
      </c>
      <c r="M1558" s="68">
        <v>126</v>
      </c>
      <c r="N1558" s="111">
        <f t="shared" si="381"/>
        <v>118</v>
      </c>
      <c r="O1558" s="64">
        <f t="shared" si="367"/>
        <v>244</v>
      </c>
      <c r="P1558" s="65">
        <f t="shared" si="368"/>
        <v>126</v>
      </c>
      <c r="Q1558" s="66">
        <f t="shared" si="382"/>
        <v>0.51639344262295084</v>
      </c>
      <c r="R1558" s="64">
        <v>2</v>
      </c>
      <c r="S1558" s="64">
        <f t="shared" si="383"/>
        <v>120</v>
      </c>
      <c r="T1558" s="67">
        <f t="shared" si="384"/>
        <v>1.6949152542372881E-2</v>
      </c>
    </row>
    <row r="1559" spans="1:20">
      <c r="A1559" s="3" t="s">
        <v>195</v>
      </c>
      <c r="B1559" s="2" t="s">
        <v>526</v>
      </c>
      <c r="C1559" s="2" t="s">
        <v>415</v>
      </c>
      <c r="D1559" s="2" t="s">
        <v>416</v>
      </c>
      <c r="E1559" s="64"/>
      <c r="F1559" s="64"/>
      <c r="G1559" s="64"/>
      <c r="H1559" s="64"/>
      <c r="I1559" s="123">
        <v>3337</v>
      </c>
      <c r="J1559" s="68">
        <v>468</v>
      </c>
      <c r="K1559" s="50">
        <f t="shared" si="380"/>
        <v>0.14024572969733293</v>
      </c>
      <c r="L1559" s="68">
        <v>3433</v>
      </c>
      <c r="M1559" s="68">
        <v>96</v>
      </c>
      <c r="N1559" s="111">
        <f t="shared" si="381"/>
        <v>3337</v>
      </c>
      <c r="O1559" s="64">
        <f t="shared" si="367"/>
        <v>3433</v>
      </c>
      <c r="P1559" s="65">
        <f t="shared" si="368"/>
        <v>96</v>
      </c>
      <c r="Q1559" s="66">
        <f t="shared" si="382"/>
        <v>2.7963879988348383E-2</v>
      </c>
      <c r="R1559" s="64">
        <v>1</v>
      </c>
      <c r="S1559" s="64">
        <f t="shared" si="383"/>
        <v>3338</v>
      </c>
      <c r="T1559" s="67">
        <f t="shared" si="384"/>
        <v>2.9967036260113877E-4</v>
      </c>
    </row>
    <row r="1560" spans="1:20">
      <c r="A1560" s="3" t="s">
        <v>195</v>
      </c>
      <c r="B1560" s="2" t="s">
        <v>526</v>
      </c>
      <c r="C1560" s="2" t="s">
        <v>415</v>
      </c>
      <c r="D1560" s="2" t="s">
        <v>418</v>
      </c>
      <c r="E1560" s="64"/>
      <c r="F1560" s="64"/>
      <c r="G1560" s="64"/>
      <c r="H1560" s="64"/>
      <c r="I1560" s="123">
        <v>10779</v>
      </c>
      <c r="J1560" s="68">
        <v>4638</v>
      </c>
      <c r="K1560" s="50">
        <f t="shared" si="380"/>
        <v>0.43028110214305593</v>
      </c>
      <c r="L1560" s="68">
        <v>10881</v>
      </c>
      <c r="M1560" s="68">
        <v>102</v>
      </c>
      <c r="N1560" s="111">
        <f t="shared" si="381"/>
        <v>10779</v>
      </c>
      <c r="O1560" s="64">
        <f t="shared" si="367"/>
        <v>10881</v>
      </c>
      <c r="P1560" s="65">
        <f t="shared" si="368"/>
        <v>102</v>
      </c>
      <c r="Q1560" s="66">
        <f t="shared" si="382"/>
        <v>9.3741384063964709E-3</v>
      </c>
      <c r="R1560" s="64">
        <v>11</v>
      </c>
      <c r="S1560" s="64">
        <f t="shared" si="383"/>
        <v>10790</v>
      </c>
      <c r="T1560" s="67">
        <f t="shared" si="384"/>
        <v>1.0205028295760274E-3</v>
      </c>
    </row>
    <row r="1561" spans="1:20">
      <c r="A1561" s="3" t="s">
        <v>195</v>
      </c>
      <c r="B1561" s="2" t="s">
        <v>531</v>
      </c>
      <c r="C1561" s="2" t="s">
        <v>424</v>
      </c>
      <c r="D1561" s="2" t="s">
        <v>425</v>
      </c>
      <c r="E1561" s="64"/>
      <c r="F1561" s="64"/>
      <c r="G1561" s="64"/>
      <c r="H1561" s="64"/>
      <c r="I1561" s="123">
        <v>27992</v>
      </c>
      <c r="J1561" s="68">
        <v>16362</v>
      </c>
      <c r="K1561" s="50">
        <f t="shared" si="380"/>
        <v>0.58452414975707345</v>
      </c>
      <c r="L1561" s="68">
        <v>28876</v>
      </c>
      <c r="M1561" s="68">
        <v>884</v>
      </c>
      <c r="N1561" s="111">
        <f t="shared" si="381"/>
        <v>27992</v>
      </c>
      <c r="O1561" s="64">
        <f t="shared" si="367"/>
        <v>28876</v>
      </c>
      <c r="P1561" s="65">
        <f t="shared" si="368"/>
        <v>884</v>
      </c>
      <c r="Q1561" s="66">
        <f t="shared" si="382"/>
        <v>3.0613658401440643E-2</v>
      </c>
      <c r="R1561" s="64">
        <v>1</v>
      </c>
      <c r="S1561" s="64">
        <f t="shared" si="383"/>
        <v>27993</v>
      </c>
      <c r="T1561" s="67">
        <f t="shared" si="384"/>
        <v>3.5724492712203488E-5</v>
      </c>
    </row>
    <row r="1562" spans="1:20">
      <c r="A1562" s="3" t="s">
        <v>195</v>
      </c>
      <c r="B1562" s="2" t="s">
        <v>531</v>
      </c>
      <c r="C1562" s="2" t="s">
        <v>424</v>
      </c>
      <c r="D1562" s="2" t="s">
        <v>427</v>
      </c>
      <c r="E1562" s="64"/>
      <c r="F1562" s="64"/>
      <c r="G1562" s="64"/>
      <c r="H1562" s="64"/>
      <c r="I1562" s="123">
        <v>47862</v>
      </c>
      <c r="J1562" s="68">
        <v>3344</v>
      </c>
      <c r="K1562" s="50">
        <f t="shared" si="380"/>
        <v>6.9867535832184191E-2</v>
      </c>
      <c r="L1562" s="68">
        <v>48812</v>
      </c>
      <c r="M1562" s="68">
        <v>950</v>
      </c>
      <c r="N1562" s="111">
        <f t="shared" si="381"/>
        <v>47862</v>
      </c>
      <c r="O1562" s="64">
        <f t="shared" si="367"/>
        <v>48812</v>
      </c>
      <c r="P1562" s="65">
        <f t="shared" si="368"/>
        <v>950</v>
      </c>
      <c r="Q1562" s="66">
        <f t="shared" si="382"/>
        <v>1.9462427271982299E-2</v>
      </c>
      <c r="R1562" s="64">
        <v>3</v>
      </c>
      <c r="S1562" s="64">
        <f t="shared" si="383"/>
        <v>47865</v>
      </c>
      <c r="T1562" s="67">
        <f t="shared" si="384"/>
        <v>6.2680205591074333E-5</v>
      </c>
    </row>
    <row r="1563" spans="1:20">
      <c r="A1563" s="3" t="s">
        <v>195</v>
      </c>
      <c r="B1563" s="2" t="s">
        <v>531</v>
      </c>
      <c r="C1563" s="2" t="s">
        <v>424</v>
      </c>
      <c r="D1563" s="2" t="s">
        <v>432</v>
      </c>
      <c r="E1563" s="64"/>
      <c r="F1563" s="64"/>
      <c r="G1563" s="64"/>
      <c r="H1563" s="64"/>
      <c r="I1563" s="123">
        <v>46612</v>
      </c>
      <c r="J1563" s="68">
        <v>21727</v>
      </c>
      <c r="K1563" s="50">
        <f t="shared" si="380"/>
        <v>0.46612460310649617</v>
      </c>
      <c r="L1563" s="68">
        <v>46954</v>
      </c>
      <c r="M1563" s="68">
        <v>342</v>
      </c>
      <c r="N1563" s="111">
        <f t="shared" si="381"/>
        <v>46612</v>
      </c>
      <c r="O1563" s="64">
        <f t="shared" si="367"/>
        <v>46954</v>
      </c>
      <c r="P1563" s="65">
        <f t="shared" si="368"/>
        <v>342</v>
      </c>
      <c r="Q1563" s="66">
        <f t="shared" si="382"/>
        <v>7.2837244963155426E-3</v>
      </c>
      <c r="R1563" s="64">
        <v>2</v>
      </c>
      <c r="S1563" s="64">
        <f t="shared" si="383"/>
        <v>46614</v>
      </c>
      <c r="T1563" s="67">
        <f t="shared" si="384"/>
        <v>4.2907405818244231E-5</v>
      </c>
    </row>
    <row r="1564" spans="1:20">
      <c r="A1564" s="3" t="s">
        <v>195</v>
      </c>
      <c r="B1564" s="2" t="s">
        <v>533</v>
      </c>
      <c r="C1564" s="2" t="s">
        <v>433</v>
      </c>
      <c r="D1564" s="2" t="s">
        <v>434</v>
      </c>
      <c r="E1564" s="64"/>
      <c r="F1564" s="64"/>
      <c r="G1564" s="64"/>
      <c r="H1564" s="64"/>
      <c r="I1564" s="123">
        <v>927</v>
      </c>
      <c r="J1564" s="68">
        <v>491</v>
      </c>
      <c r="K1564" s="50">
        <f t="shared" si="380"/>
        <v>0.5296655879180151</v>
      </c>
      <c r="L1564" s="68">
        <v>1104</v>
      </c>
      <c r="M1564" s="68">
        <v>177</v>
      </c>
      <c r="N1564" s="111">
        <f t="shared" si="381"/>
        <v>927</v>
      </c>
      <c r="O1564" s="64">
        <f t="shared" si="367"/>
        <v>1104</v>
      </c>
      <c r="P1564" s="65">
        <f t="shared" si="368"/>
        <v>177</v>
      </c>
      <c r="Q1564" s="66">
        <f t="shared" si="382"/>
        <v>0.16032608695652173</v>
      </c>
      <c r="R1564" s="64">
        <v>1</v>
      </c>
      <c r="S1564" s="64">
        <f t="shared" si="383"/>
        <v>928</v>
      </c>
      <c r="T1564" s="67">
        <f t="shared" si="384"/>
        <v>1.0787486515641855E-3</v>
      </c>
    </row>
    <row r="1565" spans="1:20">
      <c r="A1565" s="3" t="s">
        <v>195</v>
      </c>
      <c r="B1565" s="2" t="s">
        <v>528</v>
      </c>
      <c r="C1565" s="2" t="s">
        <v>436</v>
      </c>
      <c r="D1565" s="2" t="s">
        <v>438</v>
      </c>
      <c r="E1565" s="64"/>
      <c r="F1565" s="64"/>
      <c r="G1565" s="64"/>
      <c r="H1565" s="64"/>
      <c r="I1565" s="123">
        <v>1637</v>
      </c>
      <c r="J1565" s="68">
        <v>689</v>
      </c>
      <c r="K1565" s="50">
        <f t="shared" si="380"/>
        <v>0.42089187538179595</v>
      </c>
      <c r="L1565" s="68">
        <v>1733</v>
      </c>
      <c r="M1565" s="68">
        <v>96</v>
      </c>
      <c r="N1565" s="111">
        <f t="shared" si="381"/>
        <v>1637</v>
      </c>
      <c r="O1565" s="64">
        <f t="shared" si="367"/>
        <v>1733</v>
      </c>
      <c r="P1565" s="65">
        <f t="shared" si="368"/>
        <v>96</v>
      </c>
      <c r="Q1565" s="66">
        <f t="shared" si="382"/>
        <v>5.5395268320830929E-2</v>
      </c>
      <c r="R1565" s="64">
        <v>5</v>
      </c>
      <c r="S1565" s="64">
        <f t="shared" si="383"/>
        <v>1642</v>
      </c>
      <c r="T1565" s="67">
        <f t="shared" si="384"/>
        <v>3.0543677458766036E-3</v>
      </c>
    </row>
    <row r="1566" spans="1:20">
      <c r="A1566" s="3" t="s">
        <v>195</v>
      </c>
      <c r="B1566" s="2" t="s">
        <v>535</v>
      </c>
      <c r="C1566" s="2" t="s">
        <v>442</v>
      </c>
      <c r="D1566" s="2" t="s">
        <v>448</v>
      </c>
      <c r="E1566" s="64"/>
      <c r="F1566" s="64"/>
      <c r="G1566" s="64"/>
      <c r="H1566" s="64"/>
      <c r="I1566" s="123">
        <v>151</v>
      </c>
      <c r="J1566" s="68">
        <v>61</v>
      </c>
      <c r="K1566" s="50">
        <f t="shared" si="380"/>
        <v>0.40397350993377484</v>
      </c>
      <c r="L1566" s="68">
        <v>152</v>
      </c>
      <c r="M1566" s="68">
        <v>1</v>
      </c>
      <c r="N1566" s="111">
        <f t="shared" ref="N1566:N1577" si="385">IF(SUM(E1566,I1566)&gt;0,SUM(E1566,I1566),"")</f>
        <v>151</v>
      </c>
      <c r="O1566" s="64">
        <f t="shared" si="367"/>
        <v>152</v>
      </c>
      <c r="P1566" s="65">
        <f t="shared" si="368"/>
        <v>1</v>
      </c>
      <c r="Q1566" s="66">
        <f t="shared" si="382"/>
        <v>6.5789473684210523E-3</v>
      </c>
      <c r="R1566" s="64">
        <v>9</v>
      </c>
      <c r="S1566" s="64">
        <f t="shared" si="383"/>
        <v>160</v>
      </c>
      <c r="T1566" s="67">
        <f t="shared" si="384"/>
        <v>5.9602649006622516E-2</v>
      </c>
    </row>
    <row r="1567" spans="1:20">
      <c r="A1567" s="3" t="s">
        <v>195</v>
      </c>
      <c r="B1567" s="2" t="s">
        <v>535</v>
      </c>
      <c r="C1567" s="2" t="s">
        <v>442</v>
      </c>
      <c r="D1567" s="2" t="s">
        <v>451</v>
      </c>
      <c r="E1567" s="64"/>
      <c r="F1567" s="64"/>
      <c r="G1567" s="64"/>
      <c r="H1567" s="64"/>
      <c r="I1567" s="123">
        <v>421</v>
      </c>
      <c r="J1567" s="68">
        <v>143</v>
      </c>
      <c r="K1567" s="50">
        <f t="shared" si="380"/>
        <v>0.33966745843230406</v>
      </c>
      <c r="L1567" s="68">
        <v>434</v>
      </c>
      <c r="M1567" s="68">
        <v>13</v>
      </c>
      <c r="N1567" s="111">
        <f t="shared" si="385"/>
        <v>421</v>
      </c>
      <c r="O1567" s="64">
        <f t="shared" si="367"/>
        <v>434</v>
      </c>
      <c r="P1567" s="65">
        <f t="shared" si="368"/>
        <v>13</v>
      </c>
      <c r="Q1567" s="66">
        <f t="shared" si="382"/>
        <v>2.9953917050691243E-2</v>
      </c>
      <c r="R1567" s="64">
        <v>1</v>
      </c>
      <c r="S1567" s="64">
        <f t="shared" si="383"/>
        <v>422</v>
      </c>
      <c r="T1567" s="67">
        <f t="shared" si="384"/>
        <v>2.3752969121140144E-3</v>
      </c>
    </row>
    <row r="1568" spans="1:20">
      <c r="A1568" s="3" t="s">
        <v>195</v>
      </c>
      <c r="B1568" s="2" t="s">
        <v>535</v>
      </c>
      <c r="C1568" s="2" t="s">
        <v>442</v>
      </c>
      <c r="D1568" s="2" t="s">
        <v>454</v>
      </c>
      <c r="E1568" s="64"/>
      <c r="F1568" s="64"/>
      <c r="G1568" s="64"/>
      <c r="H1568" s="64"/>
      <c r="I1568" s="123">
        <v>180</v>
      </c>
      <c r="J1568" s="68">
        <v>48</v>
      </c>
      <c r="K1568" s="50">
        <f t="shared" si="380"/>
        <v>0.26666666666666666</v>
      </c>
      <c r="L1568" s="68">
        <v>180</v>
      </c>
      <c r="M1568" s="68"/>
      <c r="N1568" s="111">
        <f t="shared" si="385"/>
        <v>180</v>
      </c>
      <c r="O1568" s="64">
        <f t="shared" si="367"/>
        <v>180</v>
      </c>
      <c r="P1568" s="65" t="str">
        <f t="shared" si="368"/>
        <v/>
      </c>
      <c r="Q1568" s="66">
        <v>0</v>
      </c>
      <c r="R1568" s="64"/>
      <c r="S1568" s="64">
        <f t="shared" si="383"/>
        <v>180</v>
      </c>
      <c r="T1568" s="67">
        <f t="shared" si="384"/>
        <v>0</v>
      </c>
    </row>
    <row r="1569" spans="1:20">
      <c r="A1569" s="3" t="s">
        <v>195</v>
      </c>
      <c r="B1569" s="2" t="s">
        <v>534</v>
      </c>
      <c r="C1569" s="2" t="s">
        <v>461</v>
      </c>
      <c r="D1569" s="2" t="s">
        <v>462</v>
      </c>
      <c r="E1569" s="64"/>
      <c r="F1569" s="64"/>
      <c r="G1569" s="64"/>
      <c r="H1569" s="64"/>
      <c r="I1569" s="123">
        <v>483</v>
      </c>
      <c r="J1569" s="68">
        <v>39</v>
      </c>
      <c r="K1569" s="50">
        <f t="shared" si="380"/>
        <v>8.0745341614906832E-2</v>
      </c>
      <c r="L1569" s="68">
        <v>558</v>
      </c>
      <c r="M1569" s="68">
        <v>75</v>
      </c>
      <c r="N1569" s="111">
        <f t="shared" si="385"/>
        <v>483</v>
      </c>
      <c r="O1569" s="64">
        <f t="shared" si="367"/>
        <v>558</v>
      </c>
      <c r="P1569" s="65">
        <f t="shared" si="368"/>
        <v>75</v>
      </c>
      <c r="Q1569" s="66">
        <f t="shared" si="382"/>
        <v>0.13440860215053763</v>
      </c>
      <c r="R1569" s="64"/>
      <c r="S1569" s="64">
        <f>IF(N1569="",IF(R1569&gt;0,SUM(R1569),""),IF(SUM(R1569)&gt;0,SUM(N1569+R1569),N1569))</f>
        <v>483</v>
      </c>
      <c r="T1569" s="67">
        <f>IF((I1569)&gt;0,R1569/(I1569),"")</f>
        <v>0</v>
      </c>
    </row>
    <row r="1570" spans="1:20">
      <c r="A1570" s="3" t="s">
        <v>392</v>
      </c>
      <c r="B1570" s="2" t="s">
        <v>526</v>
      </c>
      <c r="C1570" s="2" t="s">
        <v>13</v>
      </c>
      <c r="D1570" s="2" t="s">
        <v>16</v>
      </c>
      <c r="E1570" s="64">
        <v>0</v>
      </c>
      <c r="F1570" s="64">
        <v>0</v>
      </c>
      <c r="G1570" s="64">
        <v>0</v>
      </c>
      <c r="H1570" s="64">
        <v>0</v>
      </c>
      <c r="I1570" s="123">
        <v>40</v>
      </c>
      <c r="J1570" s="68">
        <v>21</v>
      </c>
      <c r="K1570" s="50">
        <f t="shared" si="380"/>
        <v>0.52500000000000002</v>
      </c>
      <c r="L1570" s="68">
        <v>40</v>
      </c>
      <c r="M1570" s="68">
        <v>0</v>
      </c>
      <c r="N1570" s="111">
        <f t="shared" si="385"/>
        <v>40</v>
      </c>
      <c r="O1570" s="64">
        <f t="shared" si="367"/>
        <v>40</v>
      </c>
      <c r="P1570" s="65" t="str">
        <f t="shared" si="368"/>
        <v/>
      </c>
      <c r="Q1570" s="66">
        <v>0</v>
      </c>
      <c r="R1570" s="64">
        <v>1</v>
      </c>
      <c r="S1570" s="64">
        <f t="shared" ref="S1570:S1584" si="386">IF(N1570="",IF(R1570&gt;0,SUM(R1570),""),IF(SUM(R1570)&gt;0,SUM(N1570+R1570),N1570))</f>
        <v>41</v>
      </c>
      <c r="T1570" s="67">
        <f t="shared" ref="T1570:T1584" si="387">IF((I1570)&gt;0,R1570/(I1570),"")</f>
        <v>2.5000000000000001E-2</v>
      </c>
    </row>
    <row r="1571" spans="1:20">
      <c r="A1571" s="3" t="s">
        <v>392</v>
      </c>
      <c r="B1571" s="2" t="s">
        <v>527</v>
      </c>
      <c r="C1571" s="2" t="s">
        <v>17</v>
      </c>
      <c r="D1571" s="2" t="s">
        <v>19</v>
      </c>
      <c r="E1571" s="64">
        <v>0</v>
      </c>
      <c r="F1571" s="64">
        <v>0</v>
      </c>
      <c r="G1571" s="64">
        <v>0</v>
      </c>
      <c r="H1571" s="64">
        <v>0</v>
      </c>
      <c r="I1571" s="123">
        <v>3273</v>
      </c>
      <c r="J1571" s="68">
        <v>1180</v>
      </c>
      <c r="K1571" s="50">
        <f t="shared" si="380"/>
        <v>0.36052551176290865</v>
      </c>
      <c r="L1571" s="68">
        <v>3697</v>
      </c>
      <c r="M1571" s="68">
        <v>424</v>
      </c>
      <c r="N1571" s="111">
        <f t="shared" si="385"/>
        <v>3273</v>
      </c>
      <c r="O1571" s="64">
        <f t="shared" si="367"/>
        <v>3697</v>
      </c>
      <c r="P1571" s="65">
        <f t="shared" si="368"/>
        <v>424</v>
      </c>
      <c r="Q1571" s="66">
        <f t="shared" ref="Q1571:Q1585" si="388">IF(O1571&lt;&gt;0,P1571/O1571,"")</f>
        <v>0.11468758452799567</v>
      </c>
      <c r="R1571" s="64">
        <v>51</v>
      </c>
      <c r="S1571" s="64">
        <f t="shared" si="386"/>
        <v>3324</v>
      </c>
      <c r="T1571" s="67">
        <f t="shared" si="387"/>
        <v>1.5582034830430797E-2</v>
      </c>
    </row>
    <row r="1572" spans="1:20">
      <c r="A1572" s="3" t="s">
        <v>392</v>
      </c>
      <c r="B1572" s="2" t="s">
        <v>530</v>
      </c>
      <c r="C1572" s="2" t="s">
        <v>26</v>
      </c>
      <c r="D1572" s="2" t="s">
        <v>28</v>
      </c>
      <c r="E1572" s="64">
        <v>0</v>
      </c>
      <c r="F1572" s="64">
        <v>0</v>
      </c>
      <c r="G1572" s="64">
        <v>0</v>
      </c>
      <c r="H1572" s="64">
        <v>0</v>
      </c>
      <c r="I1572" s="123">
        <v>70</v>
      </c>
      <c r="J1572" s="68">
        <v>30</v>
      </c>
      <c r="K1572" s="50">
        <f t="shared" si="380"/>
        <v>0.42857142857142855</v>
      </c>
      <c r="L1572" s="68">
        <v>73</v>
      </c>
      <c r="M1572" s="68">
        <v>3</v>
      </c>
      <c r="N1572" s="111">
        <f t="shared" si="385"/>
        <v>70</v>
      </c>
      <c r="O1572" s="64">
        <f t="shared" si="367"/>
        <v>73</v>
      </c>
      <c r="P1572" s="65">
        <f t="shared" si="368"/>
        <v>3</v>
      </c>
      <c r="Q1572" s="66">
        <f t="shared" si="388"/>
        <v>4.1095890410958902E-2</v>
      </c>
      <c r="R1572" s="64">
        <v>0</v>
      </c>
      <c r="S1572" s="64">
        <f t="shared" si="386"/>
        <v>70</v>
      </c>
      <c r="T1572" s="67">
        <f t="shared" si="387"/>
        <v>0</v>
      </c>
    </row>
    <row r="1573" spans="1:20">
      <c r="A1573" s="3" t="s">
        <v>392</v>
      </c>
      <c r="B1573" s="2" t="s">
        <v>532</v>
      </c>
      <c r="C1573" s="2" t="s">
        <v>34</v>
      </c>
      <c r="D1573" s="2" t="s">
        <v>39</v>
      </c>
      <c r="E1573" s="64">
        <v>0</v>
      </c>
      <c r="F1573" s="64">
        <v>0</v>
      </c>
      <c r="G1573" s="64">
        <v>0</v>
      </c>
      <c r="H1573" s="64">
        <v>0</v>
      </c>
      <c r="I1573" s="123">
        <v>670</v>
      </c>
      <c r="J1573" s="68">
        <v>243</v>
      </c>
      <c r="K1573" s="50">
        <f t="shared" si="380"/>
        <v>0.36268656716417913</v>
      </c>
      <c r="L1573" s="68">
        <v>676</v>
      </c>
      <c r="M1573" s="68">
        <v>6</v>
      </c>
      <c r="N1573" s="111">
        <f t="shared" si="385"/>
        <v>670</v>
      </c>
      <c r="O1573" s="64">
        <f t="shared" si="367"/>
        <v>676</v>
      </c>
      <c r="P1573" s="65">
        <f t="shared" si="368"/>
        <v>6</v>
      </c>
      <c r="Q1573" s="66">
        <f t="shared" si="388"/>
        <v>8.8757396449704144E-3</v>
      </c>
      <c r="R1573" s="64">
        <v>4</v>
      </c>
      <c r="S1573" s="64">
        <f t="shared" si="386"/>
        <v>674</v>
      </c>
      <c r="T1573" s="67">
        <f t="shared" si="387"/>
        <v>5.9701492537313433E-3</v>
      </c>
    </row>
    <row r="1574" spans="1:20">
      <c r="A1574" s="3" t="s">
        <v>392</v>
      </c>
      <c r="B1574" s="2" t="s">
        <v>528</v>
      </c>
      <c r="C1574" s="2" t="s">
        <v>40</v>
      </c>
      <c r="D1574" s="2" t="s">
        <v>41</v>
      </c>
      <c r="E1574" s="64">
        <v>0</v>
      </c>
      <c r="F1574" s="64">
        <v>0</v>
      </c>
      <c r="G1574" s="64">
        <v>0</v>
      </c>
      <c r="H1574" s="64">
        <v>0</v>
      </c>
      <c r="I1574" s="123">
        <v>51</v>
      </c>
      <c r="J1574" s="68">
        <v>23</v>
      </c>
      <c r="K1574" s="50">
        <f t="shared" si="380"/>
        <v>0.45098039215686275</v>
      </c>
      <c r="L1574" s="68">
        <v>51</v>
      </c>
      <c r="M1574" s="68">
        <v>0</v>
      </c>
      <c r="N1574" s="111">
        <f t="shared" si="385"/>
        <v>51</v>
      </c>
      <c r="O1574" s="64">
        <f t="shared" si="367"/>
        <v>51</v>
      </c>
      <c r="P1574" s="65" t="str">
        <f t="shared" si="368"/>
        <v/>
      </c>
      <c r="Q1574" s="66">
        <v>0</v>
      </c>
      <c r="R1574" s="64">
        <v>1</v>
      </c>
      <c r="S1574" s="64">
        <f t="shared" si="386"/>
        <v>52</v>
      </c>
      <c r="T1574" s="67">
        <f t="shared" si="387"/>
        <v>1.9607843137254902E-2</v>
      </c>
    </row>
    <row r="1575" spans="1:20">
      <c r="A1575" s="3" t="s">
        <v>392</v>
      </c>
      <c r="B1575" s="2" t="s">
        <v>531</v>
      </c>
      <c r="C1575" s="2" t="s">
        <v>42</v>
      </c>
      <c r="D1575" s="2" t="s">
        <v>43</v>
      </c>
      <c r="E1575" s="64">
        <v>0</v>
      </c>
      <c r="F1575" s="64">
        <v>0</v>
      </c>
      <c r="G1575" s="64">
        <v>0</v>
      </c>
      <c r="H1575" s="64">
        <v>0</v>
      </c>
      <c r="I1575" s="123">
        <v>2527</v>
      </c>
      <c r="J1575" s="68">
        <v>704</v>
      </c>
      <c r="K1575" s="50">
        <f t="shared" si="380"/>
        <v>0.27859121487930349</v>
      </c>
      <c r="L1575" s="68">
        <v>2593</v>
      </c>
      <c r="M1575" s="68">
        <v>66</v>
      </c>
      <c r="N1575" s="111">
        <f t="shared" si="385"/>
        <v>2527</v>
      </c>
      <c r="O1575" s="64">
        <f t="shared" si="367"/>
        <v>2593</v>
      </c>
      <c r="P1575" s="65">
        <f t="shared" si="368"/>
        <v>66</v>
      </c>
      <c r="Q1575" s="66">
        <f t="shared" si="388"/>
        <v>2.545314307751639E-2</v>
      </c>
      <c r="R1575" s="64">
        <v>1</v>
      </c>
      <c r="S1575" s="64">
        <f t="shared" si="386"/>
        <v>2528</v>
      </c>
      <c r="T1575" s="67">
        <f t="shared" si="387"/>
        <v>3.9572615749901069E-4</v>
      </c>
    </row>
    <row r="1576" spans="1:20">
      <c r="A1576" s="3" t="s">
        <v>392</v>
      </c>
      <c r="B1576" s="2" t="s">
        <v>534</v>
      </c>
      <c r="C1576" s="2" t="s">
        <v>46</v>
      </c>
      <c r="D1576" s="2" t="s">
        <v>47</v>
      </c>
      <c r="E1576" s="64">
        <v>0</v>
      </c>
      <c r="F1576" s="64">
        <v>0</v>
      </c>
      <c r="G1576" s="64">
        <v>0</v>
      </c>
      <c r="H1576" s="64">
        <v>0</v>
      </c>
      <c r="I1576" s="123">
        <v>1027</v>
      </c>
      <c r="J1576" s="68">
        <v>265</v>
      </c>
      <c r="K1576" s="50">
        <f t="shared" si="380"/>
        <v>0.25803310613437197</v>
      </c>
      <c r="L1576" s="68">
        <v>1112</v>
      </c>
      <c r="M1576" s="68">
        <v>85</v>
      </c>
      <c r="N1576" s="111">
        <f t="shared" si="385"/>
        <v>1027</v>
      </c>
      <c r="O1576" s="64">
        <f t="shared" si="367"/>
        <v>1112</v>
      </c>
      <c r="P1576" s="65">
        <f t="shared" si="368"/>
        <v>85</v>
      </c>
      <c r="Q1576" s="66">
        <f t="shared" si="388"/>
        <v>7.6438848920863306E-2</v>
      </c>
      <c r="R1576" s="64">
        <v>66</v>
      </c>
      <c r="S1576" s="64">
        <f t="shared" si="386"/>
        <v>1093</v>
      </c>
      <c r="T1576" s="67">
        <f t="shared" si="387"/>
        <v>6.4264849074975663E-2</v>
      </c>
    </row>
    <row r="1577" spans="1:20">
      <c r="A1577" s="3" t="s">
        <v>392</v>
      </c>
      <c r="B1577" s="2" t="s">
        <v>528</v>
      </c>
      <c r="C1577" s="2" t="s">
        <v>53</v>
      </c>
      <c r="D1577" s="2" t="s">
        <v>54</v>
      </c>
      <c r="E1577" s="64">
        <v>0</v>
      </c>
      <c r="F1577" s="64">
        <v>0</v>
      </c>
      <c r="G1577" s="64">
        <v>0</v>
      </c>
      <c r="H1577" s="64">
        <v>0</v>
      </c>
      <c r="I1577" s="123">
        <v>1</v>
      </c>
      <c r="J1577" s="68">
        <v>1</v>
      </c>
      <c r="K1577" s="50">
        <f t="shared" si="380"/>
        <v>1</v>
      </c>
      <c r="L1577" s="68">
        <v>1</v>
      </c>
      <c r="M1577" s="68">
        <v>0</v>
      </c>
      <c r="N1577" s="111">
        <f t="shared" si="385"/>
        <v>1</v>
      </c>
      <c r="O1577" s="64">
        <f t="shared" si="367"/>
        <v>1</v>
      </c>
      <c r="P1577" s="65" t="str">
        <f t="shared" si="368"/>
        <v/>
      </c>
      <c r="Q1577" s="66">
        <v>0</v>
      </c>
      <c r="R1577" s="64">
        <v>0</v>
      </c>
      <c r="S1577" s="64">
        <f t="shared" si="386"/>
        <v>1</v>
      </c>
      <c r="T1577" s="67">
        <f t="shared" si="387"/>
        <v>0</v>
      </c>
    </row>
    <row r="1578" spans="1:20">
      <c r="A1578" s="3" t="s">
        <v>392</v>
      </c>
      <c r="B1578" s="2" t="s">
        <v>530</v>
      </c>
      <c r="C1578" s="2" t="s">
        <v>57</v>
      </c>
      <c r="D1578" s="2" t="s">
        <v>58</v>
      </c>
      <c r="E1578" s="64">
        <v>0</v>
      </c>
      <c r="F1578" s="64">
        <v>0</v>
      </c>
      <c r="G1578" s="64">
        <v>0</v>
      </c>
      <c r="H1578" s="64">
        <v>0</v>
      </c>
      <c r="I1578" s="123">
        <v>506</v>
      </c>
      <c r="J1578" s="68">
        <v>138</v>
      </c>
      <c r="K1578" s="50">
        <f t="shared" si="380"/>
        <v>0.27272727272727271</v>
      </c>
      <c r="L1578" s="68">
        <v>632</v>
      </c>
      <c r="M1578" s="68">
        <v>126</v>
      </c>
      <c r="N1578" s="111">
        <f t="shared" ref="N1578:N1603" si="389">IF(SUM(E1578,I1578)&gt;0,SUM(E1578,I1578),"")</f>
        <v>506</v>
      </c>
      <c r="O1578" s="64">
        <f t="shared" si="367"/>
        <v>632</v>
      </c>
      <c r="P1578" s="65">
        <f t="shared" si="368"/>
        <v>126</v>
      </c>
      <c r="Q1578" s="66">
        <f t="shared" si="388"/>
        <v>0.19936708860759494</v>
      </c>
      <c r="R1578" s="64">
        <v>0</v>
      </c>
      <c r="S1578" s="64">
        <f t="shared" si="386"/>
        <v>506</v>
      </c>
      <c r="T1578" s="67">
        <f t="shared" si="387"/>
        <v>0</v>
      </c>
    </row>
    <row r="1579" spans="1:20">
      <c r="A1579" s="3" t="s">
        <v>392</v>
      </c>
      <c r="B1579" s="2" t="s">
        <v>526</v>
      </c>
      <c r="C1579" s="2" t="s">
        <v>60</v>
      </c>
      <c r="D1579" s="2" t="s">
        <v>61</v>
      </c>
      <c r="E1579" s="64">
        <v>0</v>
      </c>
      <c r="F1579" s="64">
        <v>0</v>
      </c>
      <c r="G1579" s="64">
        <v>0</v>
      </c>
      <c r="H1579" s="64">
        <v>0</v>
      </c>
      <c r="I1579" s="123">
        <v>54</v>
      </c>
      <c r="J1579" s="68">
        <v>42</v>
      </c>
      <c r="K1579" s="50">
        <f t="shared" si="380"/>
        <v>0.77777777777777779</v>
      </c>
      <c r="L1579" s="68">
        <v>54</v>
      </c>
      <c r="M1579" s="68">
        <v>0</v>
      </c>
      <c r="N1579" s="111">
        <f t="shared" si="389"/>
        <v>54</v>
      </c>
      <c r="O1579" s="64">
        <f t="shared" si="367"/>
        <v>54</v>
      </c>
      <c r="P1579" s="65" t="str">
        <f t="shared" si="368"/>
        <v/>
      </c>
      <c r="Q1579" s="66">
        <v>0</v>
      </c>
      <c r="R1579" s="64">
        <v>14</v>
      </c>
      <c r="S1579" s="64">
        <f t="shared" si="386"/>
        <v>68</v>
      </c>
      <c r="T1579" s="67">
        <f t="shared" si="387"/>
        <v>0.25925925925925924</v>
      </c>
    </row>
    <row r="1580" spans="1:20">
      <c r="A1580" s="3" t="s">
        <v>392</v>
      </c>
      <c r="B1580" s="2" t="s">
        <v>530</v>
      </c>
      <c r="C1580" s="2" t="s">
        <v>64</v>
      </c>
      <c r="D1580" s="2" t="s">
        <v>66</v>
      </c>
      <c r="E1580" s="64">
        <v>0</v>
      </c>
      <c r="F1580" s="64">
        <v>0</v>
      </c>
      <c r="G1580" s="64">
        <v>0</v>
      </c>
      <c r="H1580" s="64">
        <v>0</v>
      </c>
      <c r="I1580" s="123">
        <v>10</v>
      </c>
      <c r="J1580" s="68">
        <v>9</v>
      </c>
      <c r="K1580" s="50">
        <f t="shared" si="380"/>
        <v>0.9</v>
      </c>
      <c r="L1580" s="68">
        <v>10</v>
      </c>
      <c r="M1580" s="68">
        <v>0</v>
      </c>
      <c r="N1580" s="111">
        <f t="shared" si="389"/>
        <v>10</v>
      </c>
      <c r="O1580" s="64">
        <f t="shared" si="367"/>
        <v>10</v>
      </c>
      <c r="P1580" s="65" t="str">
        <f t="shared" si="368"/>
        <v/>
      </c>
      <c r="Q1580" s="66">
        <v>0</v>
      </c>
      <c r="R1580" s="64">
        <v>0</v>
      </c>
      <c r="S1580" s="64">
        <f t="shared" si="386"/>
        <v>10</v>
      </c>
      <c r="T1580" s="67">
        <f t="shared" si="387"/>
        <v>0</v>
      </c>
    </row>
    <row r="1581" spans="1:20">
      <c r="A1581" s="3" t="s">
        <v>392</v>
      </c>
      <c r="B1581" s="2" t="s">
        <v>530</v>
      </c>
      <c r="C1581" s="2" t="s">
        <v>64</v>
      </c>
      <c r="D1581" s="2" t="s">
        <v>70</v>
      </c>
      <c r="E1581" s="64">
        <v>0</v>
      </c>
      <c r="F1581" s="64">
        <v>0</v>
      </c>
      <c r="G1581" s="64">
        <v>0</v>
      </c>
      <c r="H1581" s="64">
        <v>0</v>
      </c>
      <c r="I1581" s="123">
        <v>66</v>
      </c>
      <c r="J1581" s="68">
        <v>28</v>
      </c>
      <c r="K1581" s="50">
        <f t="shared" si="380"/>
        <v>0.42424242424242425</v>
      </c>
      <c r="L1581" s="68">
        <v>66</v>
      </c>
      <c r="M1581" s="68">
        <v>0</v>
      </c>
      <c r="N1581" s="111">
        <f t="shared" si="389"/>
        <v>66</v>
      </c>
      <c r="O1581" s="64">
        <f t="shared" si="367"/>
        <v>66</v>
      </c>
      <c r="P1581" s="65" t="str">
        <f t="shared" si="368"/>
        <v/>
      </c>
      <c r="Q1581" s="66">
        <v>0</v>
      </c>
      <c r="R1581" s="64">
        <v>0</v>
      </c>
      <c r="S1581" s="64">
        <f t="shared" si="386"/>
        <v>66</v>
      </c>
      <c r="T1581" s="67">
        <f t="shared" si="387"/>
        <v>0</v>
      </c>
    </row>
    <row r="1582" spans="1:20">
      <c r="A1582" s="3" t="s">
        <v>392</v>
      </c>
      <c r="B1582" s="2" t="s">
        <v>530</v>
      </c>
      <c r="C1582" s="2" t="s">
        <v>64</v>
      </c>
      <c r="D1582" s="2" t="s">
        <v>71</v>
      </c>
      <c r="E1582" s="64">
        <v>0</v>
      </c>
      <c r="F1582" s="64">
        <v>0</v>
      </c>
      <c r="G1582" s="64">
        <v>0</v>
      </c>
      <c r="H1582" s="64">
        <v>0</v>
      </c>
      <c r="I1582" s="123">
        <v>96</v>
      </c>
      <c r="J1582" s="68">
        <v>43</v>
      </c>
      <c r="K1582" s="50">
        <f t="shared" si="380"/>
        <v>0.44791666666666669</v>
      </c>
      <c r="L1582" s="68">
        <v>96</v>
      </c>
      <c r="M1582" s="68">
        <v>0</v>
      </c>
      <c r="N1582" s="111">
        <f t="shared" si="389"/>
        <v>96</v>
      </c>
      <c r="O1582" s="64">
        <f t="shared" si="367"/>
        <v>96</v>
      </c>
      <c r="P1582" s="65" t="str">
        <f t="shared" si="368"/>
        <v/>
      </c>
      <c r="Q1582" s="66">
        <v>0</v>
      </c>
      <c r="R1582" s="64">
        <v>0</v>
      </c>
      <c r="S1582" s="64">
        <f t="shared" si="386"/>
        <v>96</v>
      </c>
      <c r="T1582" s="67">
        <f t="shared" si="387"/>
        <v>0</v>
      </c>
    </row>
    <row r="1583" spans="1:20">
      <c r="A1583" s="3" t="s">
        <v>392</v>
      </c>
      <c r="B1583" s="2" t="s">
        <v>528</v>
      </c>
      <c r="C1583" s="2" t="s">
        <v>75</v>
      </c>
      <c r="D1583" s="2" t="s">
        <v>77</v>
      </c>
      <c r="E1583" s="64">
        <v>0</v>
      </c>
      <c r="F1583" s="64">
        <v>0</v>
      </c>
      <c r="G1583" s="64">
        <v>0</v>
      </c>
      <c r="H1583" s="64">
        <v>0</v>
      </c>
      <c r="I1583" s="123">
        <v>42</v>
      </c>
      <c r="J1583" s="68">
        <v>24</v>
      </c>
      <c r="K1583" s="50">
        <f t="shared" si="380"/>
        <v>0.5714285714285714</v>
      </c>
      <c r="L1583" s="68">
        <v>42</v>
      </c>
      <c r="M1583" s="68">
        <v>0</v>
      </c>
      <c r="N1583" s="111">
        <f t="shared" si="389"/>
        <v>42</v>
      </c>
      <c r="O1583" s="64">
        <f t="shared" si="367"/>
        <v>42</v>
      </c>
      <c r="P1583" s="65" t="str">
        <f t="shared" si="368"/>
        <v/>
      </c>
      <c r="Q1583" s="66">
        <v>0</v>
      </c>
      <c r="R1583" s="64">
        <v>0</v>
      </c>
      <c r="S1583" s="64">
        <f t="shared" si="386"/>
        <v>42</v>
      </c>
      <c r="T1583" s="67">
        <f t="shared" si="387"/>
        <v>0</v>
      </c>
    </row>
    <row r="1584" spans="1:20">
      <c r="A1584" s="3" t="s">
        <v>392</v>
      </c>
      <c r="B1584" s="2" t="s">
        <v>529</v>
      </c>
      <c r="C1584" s="2" t="s">
        <v>84</v>
      </c>
      <c r="D1584" s="2" t="s">
        <v>86</v>
      </c>
      <c r="E1584" s="64">
        <v>21</v>
      </c>
      <c r="F1584" s="64">
        <v>14</v>
      </c>
      <c r="G1584" s="64">
        <v>34</v>
      </c>
      <c r="H1584" s="64">
        <v>13</v>
      </c>
      <c r="I1584" s="123">
        <v>839</v>
      </c>
      <c r="J1584" s="68">
        <v>295</v>
      </c>
      <c r="K1584" s="50">
        <f t="shared" si="380"/>
        <v>0.35160905840286055</v>
      </c>
      <c r="L1584" s="68">
        <v>1289</v>
      </c>
      <c r="M1584" s="68">
        <v>450</v>
      </c>
      <c r="N1584" s="111">
        <f t="shared" si="389"/>
        <v>860</v>
      </c>
      <c r="O1584" s="64">
        <f t="shared" si="367"/>
        <v>1323</v>
      </c>
      <c r="P1584" s="65">
        <f t="shared" si="368"/>
        <v>463</v>
      </c>
      <c r="Q1584" s="66">
        <f t="shared" si="388"/>
        <v>0.34996220710506426</v>
      </c>
      <c r="R1584" s="64">
        <v>3</v>
      </c>
      <c r="S1584" s="64">
        <f t="shared" si="386"/>
        <v>863</v>
      </c>
      <c r="T1584" s="67">
        <f t="shared" si="387"/>
        <v>3.5756853396901071E-3</v>
      </c>
    </row>
    <row r="1585" spans="1:20">
      <c r="A1585" s="3" t="s">
        <v>392</v>
      </c>
      <c r="B1585" s="2" t="s">
        <v>535</v>
      </c>
      <c r="C1585" s="2" t="s">
        <v>87</v>
      </c>
      <c r="D1585" s="2" t="s">
        <v>88</v>
      </c>
      <c r="E1585" s="64">
        <v>40</v>
      </c>
      <c r="F1585" s="64">
        <v>40</v>
      </c>
      <c r="G1585" s="64">
        <v>40</v>
      </c>
      <c r="H1585" s="64">
        <v>0</v>
      </c>
      <c r="I1585" s="123">
        <v>302</v>
      </c>
      <c r="J1585" s="68">
        <v>183</v>
      </c>
      <c r="K1585" s="50">
        <f t="shared" si="380"/>
        <v>0.60596026490066224</v>
      </c>
      <c r="L1585" s="68">
        <v>309</v>
      </c>
      <c r="M1585" s="68">
        <v>7</v>
      </c>
      <c r="N1585" s="111">
        <f t="shared" si="389"/>
        <v>342</v>
      </c>
      <c r="O1585" s="64">
        <f t="shared" si="367"/>
        <v>349</v>
      </c>
      <c r="P1585" s="65">
        <f t="shared" si="368"/>
        <v>7</v>
      </c>
      <c r="Q1585" s="66">
        <f t="shared" si="388"/>
        <v>2.0057306590257881E-2</v>
      </c>
      <c r="R1585" s="64">
        <v>64</v>
      </c>
      <c r="S1585" s="64">
        <f t="shared" ref="S1585:S1608" si="390">IF(N1585="",IF(R1585&gt;0,SUM(R1585),""),IF(SUM(R1585)&gt;0,SUM(N1585+R1585),N1585))</f>
        <v>406</v>
      </c>
      <c r="T1585" s="67">
        <f t="shared" ref="T1585:T1608" si="391">IF((I1585)&gt;0,R1585/(I1585),"")</f>
        <v>0.2119205298013245</v>
      </c>
    </row>
    <row r="1586" spans="1:20">
      <c r="A1586" s="3" t="s">
        <v>392</v>
      </c>
      <c r="B1586" s="2" t="s">
        <v>535</v>
      </c>
      <c r="C1586" s="2" t="s">
        <v>87</v>
      </c>
      <c r="D1586" s="2" t="s">
        <v>89</v>
      </c>
      <c r="E1586" s="64">
        <v>0</v>
      </c>
      <c r="F1586" s="64">
        <v>0</v>
      </c>
      <c r="G1586" s="64">
        <v>0</v>
      </c>
      <c r="H1586" s="64">
        <v>0</v>
      </c>
      <c r="I1586" s="123">
        <v>11</v>
      </c>
      <c r="J1586" s="68">
        <v>10</v>
      </c>
      <c r="K1586" s="50">
        <f t="shared" si="380"/>
        <v>0.90909090909090906</v>
      </c>
      <c r="L1586" s="68">
        <v>11</v>
      </c>
      <c r="M1586" s="68">
        <v>0</v>
      </c>
      <c r="N1586" s="111">
        <f t="shared" si="389"/>
        <v>11</v>
      </c>
      <c r="O1586" s="64">
        <f t="shared" si="367"/>
        <v>11</v>
      </c>
      <c r="P1586" s="65" t="str">
        <f t="shared" si="368"/>
        <v/>
      </c>
      <c r="Q1586" s="66">
        <v>0</v>
      </c>
      <c r="R1586" s="64">
        <v>1</v>
      </c>
      <c r="S1586" s="64">
        <f t="shared" si="390"/>
        <v>12</v>
      </c>
      <c r="T1586" s="67">
        <f t="shared" si="391"/>
        <v>9.0909090909090912E-2</v>
      </c>
    </row>
    <row r="1587" spans="1:20">
      <c r="A1587" s="3" t="s">
        <v>392</v>
      </c>
      <c r="B1587" s="2" t="s">
        <v>535</v>
      </c>
      <c r="C1587" s="2" t="s">
        <v>87</v>
      </c>
      <c r="D1587" s="2" t="s">
        <v>90</v>
      </c>
      <c r="E1587" s="64">
        <v>0</v>
      </c>
      <c r="F1587" s="64">
        <v>0</v>
      </c>
      <c r="G1587" s="64">
        <v>0</v>
      </c>
      <c r="H1587" s="64">
        <v>0</v>
      </c>
      <c r="I1587" s="123">
        <v>640</v>
      </c>
      <c r="J1587" s="68">
        <v>148</v>
      </c>
      <c r="K1587" s="50">
        <f t="shared" si="380"/>
        <v>0.23125000000000001</v>
      </c>
      <c r="L1587" s="68">
        <v>650</v>
      </c>
      <c r="M1587" s="68">
        <v>10</v>
      </c>
      <c r="N1587" s="111">
        <f t="shared" si="389"/>
        <v>640</v>
      </c>
      <c r="O1587" s="64">
        <f t="shared" ref="O1587:O1650" si="392">IF(SUM(G1587,L1587)&gt;0,SUM(G1587,L1587),"")</f>
        <v>650</v>
      </c>
      <c r="P1587" s="65">
        <f t="shared" ref="P1587:P1650" si="393">IF(SUM(H1587,M1587)&gt;0,SUM(H1587,M1587),"")</f>
        <v>10</v>
      </c>
      <c r="Q1587" s="66">
        <f t="shared" ref="Q1587:Q1608" si="394">IF(O1587&lt;&gt;0,P1587/O1587,"")</f>
        <v>1.5384615384615385E-2</v>
      </c>
      <c r="R1587" s="64">
        <v>8</v>
      </c>
      <c r="S1587" s="64">
        <f t="shared" si="390"/>
        <v>648</v>
      </c>
      <c r="T1587" s="67">
        <f t="shared" si="391"/>
        <v>1.2500000000000001E-2</v>
      </c>
    </row>
    <row r="1588" spans="1:20">
      <c r="A1588" s="3" t="s">
        <v>392</v>
      </c>
      <c r="B1588" s="2" t="s">
        <v>535</v>
      </c>
      <c r="C1588" s="2" t="s">
        <v>87</v>
      </c>
      <c r="D1588" s="2" t="s">
        <v>91</v>
      </c>
      <c r="E1588" s="64">
        <v>0</v>
      </c>
      <c r="F1588" s="64">
        <v>0</v>
      </c>
      <c r="G1588" s="64">
        <v>0</v>
      </c>
      <c r="H1588" s="64">
        <v>0</v>
      </c>
      <c r="I1588" s="123">
        <v>200</v>
      </c>
      <c r="J1588" s="68">
        <v>90</v>
      </c>
      <c r="K1588" s="50">
        <f t="shared" si="380"/>
        <v>0.45</v>
      </c>
      <c r="L1588" s="68">
        <v>213</v>
      </c>
      <c r="M1588" s="68">
        <v>13</v>
      </c>
      <c r="N1588" s="111">
        <f t="shared" si="389"/>
        <v>200</v>
      </c>
      <c r="O1588" s="64">
        <f t="shared" si="392"/>
        <v>213</v>
      </c>
      <c r="P1588" s="65">
        <f t="shared" si="393"/>
        <v>13</v>
      </c>
      <c r="Q1588" s="66">
        <f t="shared" si="394"/>
        <v>6.1032863849765258E-2</v>
      </c>
      <c r="R1588" s="64">
        <v>1</v>
      </c>
      <c r="S1588" s="64">
        <f t="shared" si="390"/>
        <v>201</v>
      </c>
      <c r="T1588" s="67">
        <f t="shared" si="391"/>
        <v>5.0000000000000001E-3</v>
      </c>
    </row>
    <row r="1589" spans="1:20">
      <c r="A1589" s="3" t="s">
        <v>392</v>
      </c>
      <c r="B1589" s="2" t="s">
        <v>530</v>
      </c>
      <c r="C1589" s="2" t="s">
        <v>98</v>
      </c>
      <c r="D1589" s="2" t="s">
        <v>99</v>
      </c>
      <c r="E1589" s="64">
        <v>0</v>
      </c>
      <c r="F1589" s="64">
        <v>0</v>
      </c>
      <c r="G1589" s="64">
        <v>0</v>
      </c>
      <c r="H1589" s="64">
        <v>0</v>
      </c>
      <c r="I1589" s="123">
        <v>38</v>
      </c>
      <c r="J1589" s="68">
        <v>17</v>
      </c>
      <c r="K1589" s="50">
        <f t="shared" si="380"/>
        <v>0.44736842105263158</v>
      </c>
      <c r="L1589" s="68">
        <v>39</v>
      </c>
      <c r="M1589" s="68">
        <v>1</v>
      </c>
      <c r="N1589" s="111">
        <f t="shared" si="389"/>
        <v>38</v>
      </c>
      <c r="O1589" s="64">
        <f t="shared" si="392"/>
        <v>39</v>
      </c>
      <c r="P1589" s="65">
        <f t="shared" si="393"/>
        <v>1</v>
      </c>
      <c r="Q1589" s="66">
        <f t="shared" si="394"/>
        <v>2.564102564102564E-2</v>
      </c>
      <c r="R1589" s="64">
        <v>0</v>
      </c>
      <c r="S1589" s="64">
        <f t="shared" si="390"/>
        <v>38</v>
      </c>
      <c r="T1589" s="67">
        <f t="shared" si="391"/>
        <v>0</v>
      </c>
    </row>
    <row r="1590" spans="1:20">
      <c r="A1590" s="3" t="s">
        <v>392</v>
      </c>
      <c r="B1590" s="2" t="s">
        <v>534</v>
      </c>
      <c r="C1590" s="2" t="s">
        <v>100</v>
      </c>
      <c r="D1590" s="2" t="s">
        <v>101</v>
      </c>
      <c r="E1590" s="64">
        <v>0</v>
      </c>
      <c r="F1590" s="64">
        <v>0</v>
      </c>
      <c r="G1590" s="64">
        <v>0</v>
      </c>
      <c r="H1590" s="64">
        <v>0</v>
      </c>
      <c r="I1590" s="123">
        <v>33857</v>
      </c>
      <c r="J1590" s="68">
        <v>3946</v>
      </c>
      <c r="K1590" s="50">
        <f t="shared" si="380"/>
        <v>0.11654901497474673</v>
      </c>
      <c r="L1590" s="68">
        <v>34777</v>
      </c>
      <c r="M1590" s="68">
        <v>920</v>
      </c>
      <c r="N1590" s="111">
        <f t="shared" si="389"/>
        <v>33857</v>
      </c>
      <c r="O1590" s="64">
        <f t="shared" si="392"/>
        <v>34777</v>
      </c>
      <c r="P1590" s="65">
        <f t="shared" si="393"/>
        <v>920</v>
      </c>
      <c r="Q1590" s="66">
        <f t="shared" si="394"/>
        <v>2.6454265750352243E-2</v>
      </c>
      <c r="R1590" s="64">
        <v>11</v>
      </c>
      <c r="S1590" s="64">
        <f t="shared" si="390"/>
        <v>33868</v>
      </c>
      <c r="T1590" s="67">
        <f t="shared" si="391"/>
        <v>3.2489588563664823E-4</v>
      </c>
    </row>
    <row r="1591" spans="1:20">
      <c r="A1591" s="3" t="s">
        <v>392</v>
      </c>
      <c r="B1591" s="2" t="s">
        <v>534</v>
      </c>
      <c r="C1591" s="2" t="s">
        <v>100</v>
      </c>
      <c r="D1591" s="2" t="s">
        <v>103</v>
      </c>
      <c r="E1591" s="64">
        <v>0</v>
      </c>
      <c r="F1591" s="64">
        <v>0</v>
      </c>
      <c r="G1591" s="64">
        <v>0</v>
      </c>
      <c r="H1591" s="64">
        <v>0</v>
      </c>
      <c r="I1591" s="123">
        <v>7659</v>
      </c>
      <c r="J1591" s="68">
        <v>1318</v>
      </c>
      <c r="K1591" s="50">
        <f t="shared" si="380"/>
        <v>0.17208512860686773</v>
      </c>
      <c r="L1591" s="68">
        <v>7824</v>
      </c>
      <c r="M1591" s="68">
        <v>165</v>
      </c>
      <c r="N1591" s="111">
        <f t="shared" si="389"/>
        <v>7659</v>
      </c>
      <c r="O1591" s="64">
        <f t="shared" si="392"/>
        <v>7824</v>
      </c>
      <c r="P1591" s="65">
        <f t="shared" si="393"/>
        <v>165</v>
      </c>
      <c r="Q1591" s="66">
        <f t="shared" si="394"/>
        <v>2.1088957055214724E-2</v>
      </c>
      <c r="R1591" s="64">
        <v>3</v>
      </c>
      <c r="S1591" s="64">
        <f t="shared" si="390"/>
        <v>7662</v>
      </c>
      <c r="T1591" s="67">
        <f t="shared" si="391"/>
        <v>3.916960438699569E-4</v>
      </c>
    </row>
    <row r="1592" spans="1:20">
      <c r="A1592" s="3" t="s">
        <v>392</v>
      </c>
      <c r="B1592" s="2" t="s">
        <v>534</v>
      </c>
      <c r="C1592" s="2" t="s">
        <v>100</v>
      </c>
      <c r="D1592" s="2" t="s">
        <v>104</v>
      </c>
      <c r="E1592" s="64">
        <v>0</v>
      </c>
      <c r="F1592" s="64">
        <v>0</v>
      </c>
      <c r="G1592" s="64">
        <v>0</v>
      </c>
      <c r="H1592" s="64">
        <v>0</v>
      </c>
      <c r="I1592" s="123">
        <v>27055</v>
      </c>
      <c r="J1592" s="68">
        <v>3916</v>
      </c>
      <c r="K1592" s="50">
        <f t="shared" si="380"/>
        <v>0.14474219183145445</v>
      </c>
      <c r="L1592" s="68">
        <v>27579</v>
      </c>
      <c r="M1592" s="68">
        <v>524</v>
      </c>
      <c r="N1592" s="111">
        <f t="shared" si="389"/>
        <v>27055</v>
      </c>
      <c r="O1592" s="64">
        <f t="shared" si="392"/>
        <v>27579</v>
      </c>
      <c r="P1592" s="65">
        <f t="shared" si="393"/>
        <v>524</v>
      </c>
      <c r="Q1592" s="66">
        <f t="shared" si="394"/>
        <v>1.8999963740527214E-2</v>
      </c>
      <c r="R1592" s="64">
        <v>0</v>
      </c>
      <c r="S1592" s="64">
        <f t="shared" si="390"/>
        <v>27055</v>
      </c>
      <c r="T1592" s="67">
        <f t="shared" si="391"/>
        <v>0</v>
      </c>
    </row>
    <row r="1593" spans="1:20">
      <c r="A1593" s="3" t="s">
        <v>392</v>
      </c>
      <c r="B1593" s="2" t="s">
        <v>530</v>
      </c>
      <c r="C1593" s="2" t="s">
        <v>106</v>
      </c>
      <c r="D1593" s="2" t="s">
        <v>107</v>
      </c>
      <c r="E1593" s="64">
        <v>0</v>
      </c>
      <c r="F1593" s="64">
        <v>0</v>
      </c>
      <c r="G1593" s="64">
        <v>0</v>
      </c>
      <c r="H1593" s="64">
        <v>0</v>
      </c>
      <c r="I1593" s="123">
        <v>3437</v>
      </c>
      <c r="J1593" s="68">
        <v>3109</v>
      </c>
      <c r="K1593" s="50">
        <f t="shared" si="380"/>
        <v>0.90456793715449524</v>
      </c>
      <c r="L1593" s="68">
        <v>3836</v>
      </c>
      <c r="M1593" s="68">
        <v>399</v>
      </c>
      <c r="N1593" s="111">
        <f t="shared" si="389"/>
        <v>3437</v>
      </c>
      <c r="O1593" s="64">
        <f t="shared" si="392"/>
        <v>3836</v>
      </c>
      <c r="P1593" s="65">
        <f t="shared" si="393"/>
        <v>399</v>
      </c>
      <c r="Q1593" s="66">
        <f t="shared" si="394"/>
        <v>0.10401459854014598</v>
      </c>
      <c r="R1593" s="64">
        <v>1</v>
      </c>
      <c r="S1593" s="64">
        <f t="shared" si="390"/>
        <v>3438</v>
      </c>
      <c r="T1593" s="67">
        <f t="shared" si="391"/>
        <v>2.9095141111434392E-4</v>
      </c>
    </row>
    <row r="1594" spans="1:20">
      <c r="A1594" s="3" t="s">
        <v>392</v>
      </c>
      <c r="B1594" s="2" t="s">
        <v>529</v>
      </c>
      <c r="C1594" s="2" t="s">
        <v>114</v>
      </c>
      <c r="D1594" s="2" t="s">
        <v>116</v>
      </c>
      <c r="E1594" s="64">
        <v>0</v>
      </c>
      <c r="F1594" s="64">
        <v>0</v>
      </c>
      <c r="G1594" s="64">
        <v>0</v>
      </c>
      <c r="H1594" s="64">
        <v>0</v>
      </c>
      <c r="I1594" s="123">
        <v>735</v>
      </c>
      <c r="J1594" s="68">
        <v>60</v>
      </c>
      <c r="K1594" s="50">
        <f t="shared" si="380"/>
        <v>8.1632653061224483E-2</v>
      </c>
      <c r="L1594" s="68">
        <v>945</v>
      </c>
      <c r="M1594" s="68">
        <v>210</v>
      </c>
      <c r="N1594" s="111">
        <f t="shared" si="389"/>
        <v>735</v>
      </c>
      <c r="O1594" s="64">
        <f t="shared" si="392"/>
        <v>945</v>
      </c>
      <c r="P1594" s="65">
        <f t="shared" si="393"/>
        <v>210</v>
      </c>
      <c r="Q1594" s="66">
        <f t="shared" si="394"/>
        <v>0.22222222222222221</v>
      </c>
      <c r="R1594" s="64">
        <v>162</v>
      </c>
      <c r="S1594" s="64">
        <f t="shared" si="390"/>
        <v>897</v>
      </c>
      <c r="T1594" s="67">
        <f t="shared" si="391"/>
        <v>0.22040816326530613</v>
      </c>
    </row>
    <row r="1595" spans="1:20">
      <c r="A1595" s="3" t="s">
        <v>392</v>
      </c>
      <c r="B1595" s="2" t="s">
        <v>537</v>
      </c>
      <c r="C1595" s="2" t="s">
        <v>117</v>
      </c>
      <c r="D1595" s="2" t="s">
        <v>118</v>
      </c>
      <c r="E1595" s="64">
        <v>0</v>
      </c>
      <c r="F1595" s="64">
        <v>0</v>
      </c>
      <c r="G1595" s="64">
        <v>0</v>
      </c>
      <c r="H1595" s="64">
        <v>0</v>
      </c>
      <c r="I1595" s="123">
        <v>71</v>
      </c>
      <c r="J1595" s="68">
        <v>36</v>
      </c>
      <c r="K1595" s="50">
        <f t="shared" si="380"/>
        <v>0.50704225352112675</v>
      </c>
      <c r="L1595" s="68">
        <v>73</v>
      </c>
      <c r="M1595" s="68">
        <v>2</v>
      </c>
      <c r="N1595" s="111">
        <f t="shared" si="389"/>
        <v>71</v>
      </c>
      <c r="O1595" s="64">
        <f t="shared" si="392"/>
        <v>73</v>
      </c>
      <c r="P1595" s="65">
        <f t="shared" si="393"/>
        <v>2</v>
      </c>
      <c r="Q1595" s="66">
        <f t="shared" si="394"/>
        <v>2.7397260273972601E-2</v>
      </c>
      <c r="R1595" s="64">
        <v>0</v>
      </c>
      <c r="S1595" s="64">
        <f t="shared" si="390"/>
        <v>71</v>
      </c>
      <c r="T1595" s="67">
        <f t="shared" si="391"/>
        <v>0</v>
      </c>
    </row>
    <row r="1596" spans="1:20">
      <c r="A1596" s="3" t="s">
        <v>392</v>
      </c>
      <c r="B1596" s="2" t="s">
        <v>529</v>
      </c>
      <c r="C1596" s="2" t="s">
        <v>119</v>
      </c>
      <c r="D1596" s="2" t="s">
        <v>120</v>
      </c>
      <c r="E1596" s="64">
        <v>0</v>
      </c>
      <c r="F1596" s="64">
        <v>0</v>
      </c>
      <c r="G1596" s="64">
        <v>0</v>
      </c>
      <c r="H1596" s="64">
        <v>0</v>
      </c>
      <c r="I1596" s="123">
        <v>1224</v>
      </c>
      <c r="J1596" s="68">
        <v>173</v>
      </c>
      <c r="K1596" s="50">
        <f t="shared" si="380"/>
        <v>0.14133986928104575</v>
      </c>
      <c r="L1596" s="68">
        <v>1621</v>
      </c>
      <c r="M1596" s="68">
        <v>397</v>
      </c>
      <c r="N1596" s="111">
        <f t="shared" si="389"/>
        <v>1224</v>
      </c>
      <c r="O1596" s="64">
        <f t="shared" si="392"/>
        <v>1621</v>
      </c>
      <c r="P1596" s="65">
        <f t="shared" si="393"/>
        <v>397</v>
      </c>
      <c r="Q1596" s="66">
        <f t="shared" si="394"/>
        <v>0.24491054904380014</v>
      </c>
      <c r="R1596" s="64">
        <v>265</v>
      </c>
      <c r="S1596" s="64">
        <f t="shared" si="390"/>
        <v>1489</v>
      </c>
      <c r="T1596" s="67">
        <f t="shared" si="391"/>
        <v>0.21650326797385622</v>
      </c>
    </row>
    <row r="1597" spans="1:20">
      <c r="A1597" s="3" t="s">
        <v>392</v>
      </c>
      <c r="B1597" s="2" t="s">
        <v>526</v>
      </c>
      <c r="C1597" s="2" t="s">
        <v>121</v>
      </c>
      <c r="D1597" s="2" t="s">
        <v>122</v>
      </c>
      <c r="E1597" s="64">
        <v>0</v>
      </c>
      <c r="F1597" s="64">
        <v>0</v>
      </c>
      <c r="G1597" s="64">
        <v>0</v>
      </c>
      <c r="H1597" s="64">
        <v>0</v>
      </c>
      <c r="I1597" s="123">
        <v>89</v>
      </c>
      <c r="J1597" s="68">
        <v>74</v>
      </c>
      <c r="K1597" s="50">
        <f t="shared" si="380"/>
        <v>0.8314606741573034</v>
      </c>
      <c r="L1597" s="68">
        <v>89</v>
      </c>
      <c r="M1597" s="68">
        <v>0</v>
      </c>
      <c r="N1597" s="111">
        <f t="shared" si="389"/>
        <v>89</v>
      </c>
      <c r="O1597" s="64">
        <f t="shared" si="392"/>
        <v>89</v>
      </c>
      <c r="P1597" s="65" t="str">
        <f t="shared" si="393"/>
        <v/>
      </c>
      <c r="Q1597" s="66">
        <v>0</v>
      </c>
      <c r="R1597" s="64">
        <v>5</v>
      </c>
      <c r="S1597" s="64">
        <f t="shared" si="390"/>
        <v>94</v>
      </c>
      <c r="T1597" s="67">
        <f t="shared" si="391"/>
        <v>5.6179775280898875E-2</v>
      </c>
    </row>
    <row r="1598" spans="1:20">
      <c r="A1598" s="3" t="s">
        <v>392</v>
      </c>
      <c r="B1598" s="2" t="s">
        <v>537</v>
      </c>
      <c r="C1598" s="2" t="s">
        <v>123</v>
      </c>
      <c r="D1598" s="2" t="s">
        <v>124</v>
      </c>
      <c r="E1598" s="64">
        <v>0</v>
      </c>
      <c r="F1598" s="64">
        <v>0</v>
      </c>
      <c r="G1598" s="64">
        <v>0</v>
      </c>
      <c r="H1598" s="64">
        <v>0</v>
      </c>
      <c r="I1598" s="123">
        <v>466</v>
      </c>
      <c r="J1598" s="68">
        <v>77</v>
      </c>
      <c r="K1598" s="50">
        <f t="shared" si="380"/>
        <v>0.16523605150214593</v>
      </c>
      <c r="L1598" s="68">
        <v>638</v>
      </c>
      <c r="M1598" s="68">
        <v>172</v>
      </c>
      <c r="N1598" s="111">
        <f t="shared" si="389"/>
        <v>466</v>
      </c>
      <c r="O1598" s="64">
        <f t="shared" si="392"/>
        <v>638</v>
      </c>
      <c r="P1598" s="65">
        <f t="shared" si="393"/>
        <v>172</v>
      </c>
      <c r="Q1598" s="66">
        <f t="shared" si="394"/>
        <v>0.26959247648902823</v>
      </c>
      <c r="R1598" s="64">
        <v>0</v>
      </c>
      <c r="S1598" s="64">
        <f t="shared" si="390"/>
        <v>466</v>
      </c>
      <c r="T1598" s="67">
        <f t="shared" si="391"/>
        <v>0</v>
      </c>
    </row>
    <row r="1599" spans="1:20">
      <c r="A1599" s="3" t="s">
        <v>392</v>
      </c>
      <c r="B1599" s="2" t="s">
        <v>528</v>
      </c>
      <c r="C1599" s="2" t="s">
        <v>125</v>
      </c>
      <c r="D1599" s="2" t="s">
        <v>126</v>
      </c>
      <c r="E1599" s="64">
        <v>0</v>
      </c>
      <c r="F1599" s="64">
        <v>0</v>
      </c>
      <c r="G1599" s="64">
        <v>0</v>
      </c>
      <c r="H1599" s="64">
        <v>0</v>
      </c>
      <c r="I1599" s="123">
        <v>277</v>
      </c>
      <c r="J1599" s="68">
        <v>163</v>
      </c>
      <c r="K1599" s="50">
        <f t="shared" si="380"/>
        <v>0.58844765342960292</v>
      </c>
      <c r="L1599" s="68">
        <v>281</v>
      </c>
      <c r="M1599" s="68">
        <v>4</v>
      </c>
      <c r="N1599" s="111">
        <f t="shared" si="389"/>
        <v>277</v>
      </c>
      <c r="O1599" s="64">
        <f t="shared" si="392"/>
        <v>281</v>
      </c>
      <c r="P1599" s="65">
        <f t="shared" si="393"/>
        <v>4</v>
      </c>
      <c r="Q1599" s="66">
        <f t="shared" si="394"/>
        <v>1.4234875444839857E-2</v>
      </c>
      <c r="R1599" s="64">
        <v>0</v>
      </c>
      <c r="S1599" s="64">
        <f t="shared" si="390"/>
        <v>277</v>
      </c>
      <c r="T1599" s="67">
        <f t="shared" si="391"/>
        <v>0</v>
      </c>
    </row>
    <row r="1600" spans="1:20">
      <c r="A1600" s="3" t="s">
        <v>392</v>
      </c>
      <c r="B1600" s="2" t="s">
        <v>528</v>
      </c>
      <c r="C1600" s="2" t="s">
        <v>127</v>
      </c>
      <c r="D1600" s="2" t="s">
        <v>129</v>
      </c>
      <c r="E1600" s="64">
        <v>0</v>
      </c>
      <c r="F1600" s="64">
        <v>0</v>
      </c>
      <c r="G1600" s="64">
        <v>0</v>
      </c>
      <c r="H1600" s="64">
        <v>0</v>
      </c>
      <c r="I1600" s="123">
        <v>3</v>
      </c>
      <c r="J1600" s="68">
        <v>3</v>
      </c>
      <c r="K1600" s="50">
        <f t="shared" si="380"/>
        <v>1</v>
      </c>
      <c r="L1600" s="68">
        <v>4</v>
      </c>
      <c r="M1600" s="68">
        <v>1</v>
      </c>
      <c r="N1600" s="111">
        <f t="shared" si="389"/>
        <v>3</v>
      </c>
      <c r="O1600" s="64">
        <f t="shared" si="392"/>
        <v>4</v>
      </c>
      <c r="P1600" s="65">
        <f t="shared" si="393"/>
        <v>1</v>
      </c>
      <c r="Q1600" s="66">
        <f t="shared" si="394"/>
        <v>0.25</v>
      </c>
      <c r="R1600" s="64">
        <v>0</v>
      </c>
      <c r="S1600" s="64">
        <f t="shared" si="390"/>
        <v>3</v>
      </c>
      <c r="T1600" s="67">
        <f t="shared" si="391"/>
        <v>0</v>
      </c>
    </row>
    <row r="1601" spans="1:20">
      <c r="A1601" s="3" t="s">
        <v>392</v>
      </c>
      <c r="B1601" s="2" t="s">
        <v>528</v>
      </c>
      <c r="C1601" s="2" t="s">
        <v>130</v>
      </c>
      <c r="D1601" s="2" t="s">
        <v>131</v>
      </c>
      <c r="E1601" s="64">
        <v>0</v>
      </c>
      <c r="F1601" s="64">
        <v>0</v>
      </c>
      <c r="G1601" s="64">
        <v>0</v>
      </c>
      <c r="H1601" s="64">
        <v>0</v>
      </c>
      <c r="I1601" s="123">
        <v>3</v>
      </c>
      <c r="J1601" s="68">
        <v>1</v>
      </c>
      <c r="K1601" s="50">
        <f t="shared" si="380"/>
        <v>0.33333333333333331</v>
      </c>
      <c r="L1601" s="68">
        <v>3</v>
      </c>
      <c r="M1601" s="68">
        <v>0</v>
      </c>
      <c r="N1601" s="111">
        <f t="shared" si="389"/>
        <v>3</v>
      </c>
      <c r="O1601" s="64">
        <f t="shared" si="392"/>
        <v>3</v>
      </c>
      <c r="P1601" s="65" t="str">
        <f t="shared" si="393"/>
        <v/>
      </c>
      <c r="Q1601" s="66">
        <v>0</v>
      </c>
      <c r="R1601" s="64">
        <v>0</v>
      </c>
      <c r="S1601" s="64">
        <f t="shared" si="390"/>
        <v>3</v>
      </c>
      <c r="T1601" s="67">
        <f t="shared" si="391"/>
        <v>0</v>
      </c>
    </row>
    <row r="1602" spans="1:20">
      <c r="A1602" s="3" t="s">
        <v>392</v>
      </c>
      <c r="B1602" s="2" t="s">
        <v>537</v>
      </c>
      <c r="C1602" s="2" t="s">
        <v>133</v>
      </c>
      <c r="D1602" s="2" t="s">
        <v>134</v>
      </c>
      <c r="E1602" s="64">
        <v>0</v>
      </c>
      <c r="F1602" s="64">
        <v>0</v>
      </c>
      <c r="G1602" s="64">
        <v>0</v>
      </c>
      <c r="H1602" s="64">
        <v>0</v>
      </c>
      <c r="I1602" s="123">
        <v>276</v>
      </c>
      <c r="J1602" s="68">
        <v>22</v>
      </c>
      <c r="K1602" s="50">
        <f t="shared" si="380"/>
        <v>7.9710144927536225E-2</v>
      </c>
      <c r="L1602" s="68">
        <v>1022</v>
      </c>
      <c r="M1602" s="68">
        <v>746</v>
      </c>
      <c r="N1602" s="111">
        <f t="shared" si="389"/>
        <v>276</v>
      </c>
      <c r="O1602" s="64">
        <f t="shared" si="392"/>
        <v>1022</v>
      </c>
      <c r="P1602" s="65">
        <f t="shared" si="393"/>
        <v>746</v>
      </c>
      <c r="Q1602" s="66">
        <f t="shared" si="394"/>
        <v>0.72994129158512722</v>
      </c>
      <c r="R1602" s="64">
        <v>919</v>
      </c>
      <c r="S1602" s="64">
        <f t="shared" si="390"/>
        <v>1195</v>
      </c>
      <c r="T1602" s="67">
        <f t="shared" si="391"/>
        <v>3.3297101449275361</v>
      </c>
    </row>
    <row r="1603" spans="1:20">
      <c r="A1603" s="3" t="s">
        <v>392</v>
      </c>
      <c r="B1603" s="2" t="s">
        <v>530</v>
      </c>
      <c r="C1603" s="2" t="s">
        <v>135</v>
      </c>
      <c r="D1603" s="2" t="s">
        <v>136</v>
      </c>
      <c r="E1603" s="64">
        <v>0</v>
      </c>
      <c r="F1603" s="64">
        <v>0</v>
      </c>
      <c r="G1603" s="64">
        <v>0</v>
      </c>
      <c r="H1603" s="64">
        <v>0</v>
      </c>
      <c r="I1603" s="123">
        <v>1415</v>
      </c>
      <c r="J1603" s="68">
        <v>1372</v>
      </c>
      <c r="K1603" s="50">
        <f t="shared" si="380"/>
        <v>0.96961130742049473</v>
      </c>
      <c r="L1603" s="68">
        <v>1509</v>
      </c>
      <c r="M1603" s="68">
        <v>94</v>
      </c>
      <c r="N1603" s="111">
        <f t="shared" si="389"/>
        <v>1415</v>
      </c>
      <c r="O1603" s="64">
        <f t="shared" si="392"/>
        <v>1509</v>
      </c>
      <c r="P1603" s="65">
        <f t="shared" si="393"/>
        <v>94</v>
      </c>
      <c r="Q1603" s="66">
        <f t="shared" si="394"/>
        <v>6.2292909211398274E-2</v>
      </c>
      <c r="R1603" s="64">
        <v>0</v>
      </c>
      <c r="S1603" s="64">
        <f t="shared" si="390"/>
        <v>1415</v>
      </c>
      <c r="T1603" s="67">
        <f t="shared" si="391"/>
        <v>0</v>
      </c>
    </row>
    <row r="1604" spans="1:20">
      <c r="A1604" s="3" t="s">
        <v>392</v>
      </c>
      <c r="B1604" s="2" t="s">
        <v>527</v>
      </c>
      <c r="C1604" s="2" t="s">
        <v>138</v>
      </c>
      <c r="D1604" s="2" t="s">
        <v>140</v>
      </c>
      <c r="E1604" s="64">
        <v>0</v>
      </c>
      <c r="F1604" s="64">
        <v>0</v>
      </c>
      <c r="G1604" s="64">
        <v>0</v>
      </c>
      <c r="H1604" s="64">
        <v>0</v>
      </c>
      <c r="I1604" s="123">
        <v>5215</v>
      </c>
      <c r="J1604" s="68">
        <v>2102</v>
      </c>
      <c r="K1604" s="50">
        <f t="shared" si="380"/>
        <v>0.40306807286673058</v>
      </c>
      <c r="L1604" s="68">
        <v>5417</v>
      </c>
      <c r="M1604" s="68">
        <v>202</v>
      </c>
      <c r="N1604" s="111">
        <f t="shared" ref="N1604:N1622" si="395">IF(SUM(E1604,I1604)&gt;0,SUM(E1604,I1604),"")</f>
        <v>5215</v>
      </c>
      <c r="O1604" s="64">
        <f t="shared" si="392"/>
        <v>5417</v>
      </c>
      <c r="P1604" s="65">
        <f t="shared" si="393"/>
        <v>202</v>
      </c>
      <c r="Q1604" s="66">
        <f t="shared" si="394"/>
        <v>3.7290012922281707E-2</v>
      </c>
      <c r="R1604" s="64">
        <v>208</v>
      </c>
      <c r="S1604" s="64">
        <f t="shared" si="390"/>
        <v>5423</v>
      </c>
      <c r="T1604" s="67">
        <f t="shared" si="391"/>
        <v>3.9884947267497604E-2</v>
      </c>
    </row>
    <row r="1605" spans="1:20">
      <c r="A1605" s="3" t="s">
        <v>392</v>
      </c>
      <c r="B1605" s="2" t="s">
        <v>529</v>
      </c>
      <c r="C1605" s="2" t="s">
        <v>150</v>
      </c>
      <c r="D1605" s="2" t="s">
        <v>151</v>
      </c>
      <c r="E1605" s="64">
        <v>0</v>
      </c>
      <c r="F1605" s="64">
        <v>0</v>
      </c>
      <c r="G1605" s="64">
        <v>0</v>
      </c>
      <c r="H1605" s="64">
        <v>0</v>
      </c>
      <c r="I1605" s="123">
        <v>839</v>
      </c>
      <c r="J1605" s="68">
        <v>339</v>
      </c>
      <c r="K1605" s="50">
        <f t="shared" si="380"/>
        <v>0.40405244338498214</v>
      </c>
      <c r="L1605" s="68">
        <v>923</v>
      </c>
      <c r="M1605" s="68">
        <v>84</v>
      </c>
      <c r="N1605" s="111">
        <f t="shared" si="395"/>
        <v>839</v>
      </c>
      <c r="O1605" s="64">
        <f t="shared" si="392"/>
        <v>923</v>
      </c>
      <c r="P1605" s="65">
        <f t="shared" si="393"/>
        <v>84</v>
      </c>
      <c r="Q1605" s="66">
        <f t="shared" si="394"/>
        <v>9.1007583965330444E-2</v>
      </c>
      <c r="R1605" s="64">
        <v>18</v>
      </c>
      <c r="S1605" s="64">
        <f t="shared" si="390"/>
        <v>857</v>
      </c>
      <c r="T1605" s="67">
        <f t="shared" si="391"/>
        <v>2.1454112038140644E-2</v>
      </c>
    </row>
    <row r="1606" spans="1:20">
      <c r="A1606" s="3" t="s">
        <v>392</v>
      </c>
      <c r="B1606" s="2" t="s">
        <v>528</v>
      </c>
      <c r="C1606" s="2" t="s">
        <v>154</v>
      </c>
      <c r="D1606" s="2" t="s">
        <v>155</v>
      </c>
      <c r="E1606" s="64">
        <v>0</v>
      </c>
      <c r="F1606" s="64">
        <v>0</v>
      </c>
      <c r="G1606" s="64">
        <v>0</v>
      </c>
      <c r="H1606" s="64">
        <v>0</v>
      </c>
      <c r="I1606" s="123">
        <v>1</v>
      </c>
      <c r="J1606" s="68">
        <v>1</v>
      </c>
      <c r="K1606" s="50">
        <f t="shared" si="380"/>
        <v>1</v>
      </c>
      <c r="L1606" s="68">
        <v>1</v>
      </c>
      <c r="M1606" s="68">
        <v>0</v>
      </c>
      <c r="N1606" s="111">
        <f t="shared" si="395"/>
        <v>1</v>
      </c>
      <c r="O1606" s="64">
        <f t="shared" si="392"/>
        <v>1</v>
      </c>
      <c r="P1606" s="65" t="str">
        <f t="shared" si="393"/>
        <v/>
      </c>
      <c r="Q1606" s="66">
        <v>0</v>
      </c>
      <c r="R1606" s="64">
        <v>0</v>
      </c>
      <c r="S1606" s="64">
        <f t="shared" si="390"/>
        <v>1</v>
      </c>
      <c r="T1606" s="67">
        <f t="shared" si="391"/>
        <v>0</v>
      </c>
    </row>
    <row r="1607" spans="1:20">
      <c r="A1607" s="3" t="s">
        <v>392</v>
      </c>
      <c r="B1607" s="2" t="s">
        <v>526</v>
      </c>
      <c r="C1607" s="2" t="s">
        <v>156</v>
      </c>
      <c r="D1607" s="2" t="s">
        <v>158</v>
      </c>
      <c r="E1607" s="64">
        <v>0</v>
      </c>
      <c r="F1607" s="64">
        <v>0</v>
      </c>
      <c r="G1607" s="64">
        <v>0</v>
      </c>
      <c r="H1607" s="64">
        <v>0</v>
      </c>
      <c r="I1607" s="123">
        <v>36</v>
      </c>
      <c r="J1607" s="68">
        <v>19</v>
      </c>
      <c r="K1607" s="50">
        <f t="shared" si="380"/>
        <v>0.52777777777777779</v>
      </c>
      <c r="L1607" s="68">
        <v>38</v>
      </c>
      <c r="M1607" s="68">
        <v>2</v>
      </c>
      <c r="N1607" s="111">
        <f t="shared" si="395"/>
        <v>36</v>
      </c>
      <c r="O1607" s="64">
        <f t="shared" si="392"/>
        <v>38</v>
      </c>
      <c r="P1607" s="65">
        <f t="shared" si="393"/>
        <v>2</v>
      </c>
      <c r="Q1607" s="66">
        <f t="shared" si="394"/>
        <v>5.2631578947368418E-2</v>
      </c>
      <c r="R1607" s="64">
        <v>0</v>
      </c>
      <c r="S1607" s="64">
        <f t="shared" si="390"/>
        <v>36</v>
      </c>
      <c r="T1607" s="67">
        <f t="shared" si="391"/>
        <v>0</v>
      </c>
    </row>
    <row r="1608" spans="1:20">
      <c r="A1608" s="3" t="s">
        <v>392</v>
      </c>
      <c r="B1608" s="2" t="s">
        <v>528</v>
      </c>
      <c r="C1608" s="2" t="s">
        <v>159</v>
      </c>
      <c r="D1608" s="2" t="s">
        <v>163</v>
      </c>
      <c r="E1608" s="64">
        <v>0</v>
      </c>
      <c r="F1608" s="64">
        <v>0</v>
      </c>
      <c r="G1608" s="64">
        <v>0</v>
      </c>
      <c r="H1608" s="64">
        <v>0</v>
      </c>
      <c r="I1608" s="123">
        <v>75</v>
      </c>
      <c r="J1608" s="68">
        <v>53</v>
      </c>
      <c r="K1608" s="50">
        <f t="shared" si="380"/>
        <v>0.70666666666666667</v>
      </c>
      <c r="L1608" s="68">
        <v>76</v>
      </c>
      <c r="M1608" s="68">
        <v>1</v>
      </c>
      <c r="N1608" s="111">
        <f t="shared" si="395"/>
        <v>75</v>
      </c>
      <c r="O1608" s="64">
        <f t="shared" si="392"/>
        <v>76</v>
      </c>
      <c r="P1608" s="65">
        <f t="shared" si="393"/>
        <v>1</v>
      </c>
      <c r="Q1608" s="66">
        <f t="shared" si="394"/>
        <v>1.3157894736842105E-2</v>
      </c>
      <c r="R1608" s="64">
        <v>6</v>
      </c>
      <c r="S1608" s="64">
        <f t="shared" si="390"/>
        <v>81</v>
      </c>
      <c r="T1608" s="67">
        <f t="shared" si="391"/>
        <v>0.08</v>
      </c>
    </row>
    <row r="1609" spans="1:20">
      <c r="A1609" s="3" t="s">
        <v>392</v>
      </c>
      <c r="B1609" s="2" t="s">
        <v>531</v>
      </c>
      <c r="C1609" s="2" t="s">
        <v>166</v>
      </c>
      <c r="D1609" s="2" t="s">
        <v>167</v>
      </c>
      <c r="E1609" s="64">
        <v>0</v>
      </c>
      <c r="F1609" s="64">
        <v>0</v>
      </c>
      <c r="G1609" s="64">
        <v>0</v>
      </c>
      <c r="H1609" s="64">
        <v>0</v>
      </c>
      <c r="I1609" s="123">
        <v>2631</v>
      </c>
      <c r="J1609" s="68">
        <v>677</v>
      </c>
      <c r="K1609" s="50">
        <f t="shared" si="380"/>
        <v>0.2573166096541239</v>
      </c>
      <c r="L1609" s="68">
        <v>2770</v>
      </c>
      <c r="M1609" s="68">
        <v>139</v>
      </c>
      <c r="N1609" s="111">
        <f t="shared" si="395"/>
        <v>2631</v>
      </c>
      <c r="O1609" s="64">
        <f t="shared" si="392"/>
        <v>2770</v>
      </c>
      <c r="P1609" s="65">
        <f t="shared" si="393"/>
        <v>139</v>
      </c>
      <c r="Q1609" s="66">
        <f t="shared" ref="Q1609:Q1636" si="396">IF(O1609&lt;&gt;0,P1609/O1609,"")</f>
        <v>5.0180505415162453E-2</v>
      </c>
      <c r="R1609" s="64">
        <v>0</v>
      </c>
      <c r="S1609" s="64">
        <f t="shared" ref="S1609:S1636" si="397">IF(N1609="",IF(R1609&gt;0,SUM(R1609),""),IF(SUM(R1609)&gt;0,SUM(N1609+R1609),N1609))</f>
        <v>2631</v>
      </c>
      <c r="T1609" s="67">
        <f t="shared" ref="T1609:T1636" si="398">IF((I1609)&gt;0,R1609/(I1609),"")</f>
        <v>0</v>
      </c>
    </row>
    <row r="1610" spans="1:20">
      <c r="A1610" s="3" t="s">
        <v>392</v>
      </c>
      <c r="B1610" s="2" t="s">
        <v>528</v>
      </c>
      <c r="C1610" s="2" t="s">
        <v>168</v>
      </c>
      <c r="D1610" s="2" t="s">
        <v>169</v>
      </c>
      <c r="E1610" s="64">
        <v>0</v>
      </c>
      <c r="F1610" s="64">
        <v>0</v>
      </c>
      <c r="G1610" s="64">
        <v>0</v>
      </c>
      <c r="H1610" s="64">
        <v>0</v>
      </c>
      <c r="I1610" s="123">
        <v>57</v>
      </c>
      <c r="J1610" s="68">
        <v>52</v>
      </c>
      <c r="K1610" s="50">
        <f t="shared" si="380"/>
        <v>0.91228070175438591</v>
      </c>
      <c r="L1610" s="68">
        <v>58</v>
      </c>
      <c r="M1610" s="68">
        <v>1</v>
      </c>
      <c r="N1610" s="111">
        <f t="shared" si="395"/>
        <v>57</v>
      </c>
      <c r="O1610" s="64">
        <f t="shared" si="392"/>
        <v>58</v>
      </c>
      <c r="P1610" s="65">
        <f t="shared" si="393"/>
        <v>1</v>
      </c>
      <c r="Q1610" s="66">
        <f t="shared" si="396"/>
        <v>1.7241379310344827E-2</v>
      </c>
      <c r="R1610" s="64">
        <v>0</v>
      </c>
      <c r="S1610" s="64">
        <f t="shared" si="397"/>
        <v>57</v>
      </c>
      <c r="T1610" s="67">
        <f t="shared" si="398"/>
        <v>0</v>
      </c>
    </row>
    <row r="1611" spans="1:20">
      <c r="A1611" s="3" t="s">
        <v>392</v>
      </c>
      <c r="B1611" s="2" t="s">
        <v>528</v>
      </c>
      <c r="C1611" s="2" t="s">
        <v>168</v>
      </c>
      <c r="D1611" s="2" t="s">
        <v>171</v>
      </c>
      <c r="E1611" s="64">
        <v>0</v>
      </c>
      <c r="F1611" s="64">
        <v>0</v>
      </c>
      <c r="G1611" s="64">
        <v>0</v>
      </c>
      <c r="H1611" s="64">
        <v>0</v>
      </c>
      <c r="I1611" s="123">
        <v>0</v>
      </c>
      <c r="J1611" s="68">
        <v>0</v>
      </c>
      <c r="K1611" s="50"/>
      <c r="L1611" s="68">
        <v>0</v>
      </c>
      <c r="M1611" s="68">
        <v>0</v>
      </c>
      <c r="N1611" s="111" t="str">
        <f t="shared" si="395"/>
        <v/>
      </c>
      <c r="O1611" s="64" t="str">
        <f t="shared" si="392"/>
        <v/>
      </c>
      <c r="P1611" s="65" t="str">
        <f t="shared" si="393"/>
        <v/>
      </c>
      <c r="Q1611" s="66"/>
      <c r="R1611" s="64">
        <v>0</v>
      </c>
      <c r="S1611" s="64" t="str">
        <f t="shared" si="397"/>
        <v/>
      </c>
      <c r="T1611" s="67" t="str">
        <f t="shared" si="398"/>
        <v/>
      </c>
    </row>
    <row r="1612" spans="1:20">
      <c r="A1612" s="3" t="s">
        <v>392</v>
      </c>
      <c r="B1612" s="2" t="s">
        <v>528</v>
      </c>
      <c r="C1612" s="2" t="s">
        <v>168</v>
      </c>
      <c r="D1612" s="2" t="s">
        <v>173</v>
      </c>
      <c r="E1612" s="64">
        <v>1</v>
      </c>
      <c r="F1612" s="64">
        <v>0</v>
      </c>
      <c r="G1612" s="64">
        <v>1</v>
      </c>
      <c r="H1612" s="64">
        <v>0</v>
      </c>
      <c r="I1612" s="123">
        <v>24</v>
      </c>
      <c r="J1612" s="68">
        <v>21</v>
      </c>
      <c r="K1612" s="50">
        <f t="shared" ref="K1612:K1675" si="399">J1612/I1612</f>
        <v>0.875</v>
      </c>
      <c r="L1612" s="68">
        <v>24</v>
      </c>
      <c r="M1612" s="68">
        <v>0</v>
      </c>
      <c r="N1612" s="111">
        <f t="shared" si="395"/>
        <v>25</v>
      </c>
      <c r="O1612" s="64">
        <f t="shared" si="392"/>
        <v>25</v>
      </c>
      <c r="P1612" s="65" t="str">
        <f t="shared" si="393"/>
        <v/>
      </c>
      <c r="Q1612" s="66">
        <v>0</v>
      </c>
      <c r="R1612" s="64">
        <v>0</v>
      </c>
      <c r="S1612" s="64">
        <f t="shared" si="397"/>
        <v>25</v>
      </c>
      <c r="T1612" s="67">
        <f t="shared" si="398"/>
        <v>0</v>
      </c>
    </row>
    <row r="1613" spans="1:20">
      <c r="A1613" s="3" t="s">
        <v>392</v>
      </c>
      <c r="B1613" s="2" t="s">
        <v>528</v>
      </c>
      <c r="C1613" s="2" t="s">
        <v>168</v>
      </c>
      <c r="D1613" s="2" t="s">
        <v>175</v>
      </c>
      <c r="E1613" s="64">
        <v>0</v>
      </c>
      <c r="F1613" s="64">
        <v>0</v>
      </c>
      <c r="G1613" s="64">
        <v>0</v>
      </c>
      <c r="H1613" s="64">
        <v>0</v>
      </c>
      <c r="I1613" s="123">
        <v>31</v>
      </c>
      <c r="J1613" s="68">
        <v>29</v>
      </c>
      <c r="K1613" s="50">
        <f t="shared" si="399"/>
        <v>0.93548387096774188</v>
      </c>
      <c r="L1613" s="68">
        <v>31</v>
      </c>
      <c r="M1613" s="68">
        <v>0</v>
      </c>
      <c r="N1613" s="111">
        <f t="shared" si="395"/>
        <v>31</v>
      </c>
      <c r="O1613" s="64">
        <f t="shared" si="392"/>
        <v>31</v>
      </c>
      <c r="P1613" s="65" t="str">
        <f t="shared" si="393"/>
        <v/>
      </c>
      <c r="Q1613" s="66">
        <v>0</v>
      </c>
      <c r="R1613" s="64">
        <v>2</v>
      </c>
      <c r="S1613" s="64">
        <f t="shared" si="397"/>
        <v>33</v>
      </c>
      <c r="T1613" s="67">
        <f t="shared" si="398"/>
        <v>6.4516129032258063E-2</v>
      </c>
    </row>
    <row r="1614" spans="1:20">
      <c r="A1614" s="3" t="s">
        <v>392</v>
      </c>
      <c r="B1614" s="2" t="s">
        <v>528</v>
      </c>
      <c r="C1614" s="2" t="s">
        <v>168</v>
      </c>
      <c r="D1614" s="2" t="s">
        <v>176</v>
      </c>
      <c r="E1614" s="64">
        <v>0</v>
      </c>
      <c r="F1614" s="64">
        <v>0</v>
      </c>
      <c r="G1614" s="64">
        <v>0</v>
      </c>
      <c r="H1614" s="64">
        <v>0</v>
      </c>
      <c r="I1614" s="123">
        <v>24</v>
      </c>
      <c r="J1614" s="68">
        <v>23</v>
      </c>
      <c r="K1614" s="50">
        <f t="shared" si="399"/>
        <v>0.95833333333333337</v>
      </c>
      <c r="L1614" s="68">
        <v>24</v>
      </c>
      <c r="M1614" s="68">
        <v>0</v>
      </c>
      <c r="N1614" s="111">
        <f t="shared" si="395"/>
        <v>24</v>
      </c>
      <c r="O1614" s="64">
        <f t="shared" si="392"/>
        <v>24</v>
      </c>
      <c r="P1614" s="65" t="str">
        <f t="shared" si="393"/>
        <v/>
      </c>
      <c r="Q1614" s="66">
        <v>0</v>
      </c>
      <c r="R1614" s="64">
        <v>0</v>
      </c>
      <c r="S1614" s="64">
        <f t="shared" si="397"/>
        <v>24</v>
      </c>
      <c r="T1614" s="67">
        <f t="shared" si="398"/>
        <v>0</v>
      </c>
    </row>
    <row r="1615" spans="1:20">
      <c r="A1615" s="3" t="s">
        <v>392</v>
      </c>
      <c r="B1615" s="2" t="s">
        <v>529</v>
      </c>
      <c r="C1615" s="2" t="s">
        <v>177</v>
      </c>
      <c r="D1615" s="2" t="s">
        <v>178</v>
      </c>
      <c r="E1615" s="64">
        <v>56</v>
      </c>
      <c r="F1615" s="64">
        <v>54</v>
      </c>
      <c r="G1615" s="64">
        <v>57</v>
      </c>
      <c r="H1615" s="64">
        <v>1</v>
      </c>
      <c r="I1615" s="123">
        <v>1987</v>
      </c>
      <c r="J1615" s="68">
        <v>740</v>
      </c>
      <c r="K1615" s="50">
        <f t="shared" si="399"/>
        <v>0.37242073477604432</v>
      </c>
      <c r="L1615" s="68">
        <v>2493</v>
      </c>
      <c r="M1615" s="68">
        <v>506</v>
      </c>
      <c r="N1615" s="111">
        <f t="shared" si="395"/>
        <v>2043</v>
      </c>
      <c r="O1615" s="64">
        <f t="shared" si="392"/>
        <v>2550</v>
      </c>
      <c r="P1615" s="65">
        <f t="shared" si="393"/>
        <v>507</v>
      </c>
      <c r="Q1615" s="66">
        <f t="shared" si="396"/>
        <v>0.1988235294117647</v>
      </c>
      <c r="R1615" s="64">
        <v>100</v>
      </c>
      <c r="S1615" s="64">
        <f t="shared" si="397"/>
        <v>2143</v>
      </c>
      <c r="T1615" s="67">
        <f t="shared" si="398"/>
        <v>5.0327126321087066E-2</v>
      </c>
    </row>
    <row r="1616" spans="1:20">
      <c r="A1616" s="3" t="s">
        <v>392</v>
      </c>
      <c r="B1616" s="2" t="s">
        <v>528</v>
      </c>
      <c r="C1616" s="2" t="s">
        <v>179</v>
      </c>
      <c r="D1616" s="2" t="s">
        <v>180</v>
      </c>
      <c r="E1616" s="64">
        <v>3</v>
      </c>
      <c r="F1616" s="64">
        <v>0</v>
      </c>
      <c r="G1616" s="64">
        <v>3</v>
      </c>
      <c r="H1616" s="64">
        <v>0</v>
      </c>
      <c r="I1616" s="123">
        <v>2</v>
      </c>
      <c r="J1616" s="68">
        <v>2</v>
      </c>
      <c r="K1616" s="50">
        <f t="shared" si="399"/>
        <v>1</v>
      </c>
      <c r="L1616" s="68">
        <v>2</v>
      </c>
      <c r="M1616" s="68">
        <v>0</v>
      </c>
      <c r="N1616" s="111">
        <f t="shared" si="395"/>
        <v>5</v>
      </c>
      <c r="O1616" s="64">
        <f t="shared" si="392"/>
        <v>5</v>
      </c>
      <c r="P1616" s="65" t="str">
        <f t="shared" si="393"/>
        <v/>
      </c>
      <c r="Q1616" s="66">
        <v>0</v>
      </c>
      <c r="R1616" s="64">
        <v>3</v>
      </c>
      <c r="S1616" s="64">
        <f t="shared" si="397"/>
        <v>8</v>
      </c>
      <c r="T1616" s="67">
        <f t="shared" si="398"/>
        <v>1.5</v>
      </c>
    </row>
    <row r="1617" spans="1:20">
      <c r="A1617" s="3" t="s">
        <v>392</v>
      </c>
      <c r="B1617" s="2" t="s">
        <v>537</v>
      </c>
      <c r="C1617" s="2" t="s">
        <v>181</v>
      </c>
      <c r="D1617" s="2" t="s">
        <v>182</v>
      </c>
      <c r="E1617" s="64">
        <v>0</v>
      </c>
      <c r="F1617" s="64">
        <v>0</v>
      </c>
      <c r="G1617" s="64">
        <v>0</v>
      </c>
      <c r="H1617" s="64">
        <v>0</v>
      </c>
      <c r="I1617" s="123">
        <v>28</v>
      </c>
      <c r="J1617" s="68">
        <v>9</v>
      </c>
      <c r="K1617" s="50">
        <f t="shared" si="399"/>
        <v>0.32142857142857145</v>
      </c>
      <c r="L1617" s="68">
        <v>28</v>
      </c>
      <c r="M1617" s="68">
        <v>0</v>
      </c>
      <c r="N1617" s="111">
        <f t="shared" si="395"/>
        <v>28</v>
      </c>
      <c r="O1617" s="64">
        <f t="shared" si="392"/>
        <v>28</v>
      </c>
      <c r="P1617" s="65" t="str">
        <f t="shared" si="393"/>
        <v/>
      </c>
      <c r="Q1617" s="66">
        <v>0</v>
      </c>
      <c r="R1617" s="64">
        <v>0</v>
      </c>
      <c r="S1617" s="64">
        <f t="shared" si="397"/>
        <v>28</v>
      </c>
      <c r="T1617" s="67">
        <f t="shared" si="398"/>
        <v>0</v>
      </c>
    </row>
    <row r="1618" spans="1:20">
      <c r="A1618" s="3" t="s">
        <v>392</v>
      </c>
      <c r="B1618" s="2" t="s">
        <v>537</v>
      </c>
      <c r="C1618" s="2" t="s">
        <v>187</v>
      </c>
      <c r="D1618" s="2" t="s">
        <v>188</v>
      </c>
      <c r="E1618" s="64">
        <v>0</v>
      </c>
      <c r="F1618" s="64">
        <v>0</v>
      </c>
      <c r="G1618" s="64">
        <v>0</v>
      </c>
      <c r="H1618" s="64">
        <v>0</v>
      </c>
      <c r="I1618" s="123">
        <v>98</v>
      </c>
      <c r="J1618" s="68">
        <v>19</v>
      </c>
      <c r="K1618" s="50">
        <f t="shared" si="399"/>
        <v>0.19387755102040816</v>
      </c>
      <c r="L1618" s="68">
        <v>124</v>
      </c>
      <c r="M1618" s="68">
        <v>26</v>
      </c>
      <c r="N1618" s="111">
        <f t="shared" si="395"/>
        <v>98</v>
      </c>
      <c r="O1618" s="64">
        <f t="shared" si="392"/>
        <v>124</v>
      </c>
      <c r="P1618" s="65">
        <f t="shared" si="393"/>
        <v>26</v>
      </c>
      <c r="Q1618" s="66">
        <f t="shared" si="396"/>
        <v>0.20967741935483872</v>
      </c>
      <c r="R1618" s="64">
        <v>0</v>
      </c>
      <c r="S1618" s="64">
        <f t="shared" si="397"/>
        <v>98</v>
      </c>
      <c r="T1618" s="67">
        <f t="shared" si="398"/>
        <v>0</v>
      </c>
    </row>
    <row r="1619" spans="1:20">
      <c r="A1619" s="3" t="s">
        <v>392</v>
      </c>
      <c r="B1619" s="2" t="s">
        <v>534</v>
      </c>
      <c r="C1619" s="2" t="s">
        <v>193</v>
      </c>
      <c r="D1619" s="2" t="s">
        <v>194</v>
      </c>
      <c r="E1619" s="64">
        <v>0</v>
      </c>
      <c r="F1619" s="64">
        <v>0</v>
      </c>
      <c r="G1619" s="64">
        <v>0</v>
      </c>
      <c r="H1619" s="64">
        <v>0</v>
      </c>
      <c r="I1619" s="123">
        <v>714</v>
      </c>
      <c r="J1619" s="68">
        <v>283</v>
      </c>
      <c r="K1619" s="50">
        <f t="shared" si="399"/>
        <v>0.39635854341736693</v>
      </c>
      <c r="L1619" s="68">
        <v>727</v>
      </c>
      <c r="M1619" s="68">
        <v>13</v>
      </c>
      <c r="N1619" s="111">
        <f t="shared" si="395"/>
        <v>714</v>
      </c>
      <c r="O1619" s="64">
        <f t="shared" si="392"/>
        <v>727</v>
      </c>
      <c r="P1619" s="65">
        <f t="shared" si="393"/>
        <v>13</v>
      </c>
      <c r="Q1619" s="66">
        <f t="shared" si="396"/>
        <v>1.7881705639614855E-2</v>
      </c>
      <c r="R1619" s="64">
        <v>11</v>
      </c>
      <c r="S1619" s="64">
        <f t="shared" si="397"/>
        <v>725</v>
      </c>
      <c r="T1619" s="67">
        <f t="shared" si="398"/>
        <v>1.5406162464985995E-2</v>
      </c>
    </row>
    <row r="1620" spans="1:20">
      <c r="A1620" s="3" t="s">
        <v>392</v>
      </c>
      <c r="B1620" s="2" t="s">
        <v>528</v>
      </c>
      <c r="C1620" s="2" t="s">
        <v>195</v>
      </c>
      <c r="D1620" s="2" t="s">
        <v>196</v>
      </c>
      <c r="E1620" s="64">
        <v>0</v>
      </c>
      <c r="F1620" s="64">
        <v>0</v>
      </c>
      <c r="G1620" s="64">
        <v>0</v>
      </c>
      <c r="H1620" s="64">
        <v>0</v>
      </c>
      <c r="I1620" s="123">
        <v>0</v>
      </c>
      <c r="J1620" s="68">
        <v>0</v>
      </c>
      <c r="K1620" s="50"/>
      <c r="L1620" s="68">
        <v>0</v>
      </c>
      <c r="M1620" s="68">
        <v>0</v>
      </c>
      <c r="N1620" s="111" t="str">
        <f t="shared" si="395"/>
        <v/>
      </c>
      <c r="O1620" s="64" t="str">
        <f t="shared" si="392"/>
        <v/>
      </c>
      <c r="P1620" s="65" t="str">
        <f t="shared" si="393"/>
        <v/>
      </c>
      <c r="Q1620" s="66"/>
      <c r="R1620" s="64">
        <v>0</v>
      </c>
      <c r="S1620" s="64" t="str">
        <f t="shared" si="397"/>
        <v/>
      </c>
      <c r="T1620" s="67" t="str">
        <f t="shared" si="398"/>
        <v/>
      </c>
    </row>
    <row r="1621" spans="1:20">
      <c r="A1621" s="3" t="s">
        <v>392</v>
      </c>
      <c r="B1621" s="2" t="s">
        <v>534</v>
      </c>
      <c r="C1621" s="2" t="s">
        <v>199</v>
      </c>
      <c r="D1621" s="2" t="s">
        <v>200</v>
      </c>
      <c r="E1621" s="64">
        <v>1</v>
      </c>
      <c r="F1621" s="64">
        <v>1</v>
      </c>
      <c r="G1621" s="64">
        <v>1</v>
      </c>
      <c r="H1621" s="64">
        <v>0</v>
      </c>
      <c r="I1621" s="123">
        <v>20153</v>
      </c>
      <c r="J1621" s="68">
        <v>7706</v>
      </c>
      <c r="K1621" s="50">
        <f t="shared" si="399"/>
        <v>0.3823748325311368</v>
      </c>
      <c r="L1621" s="68">
        <v>20690</v>
      </c>
      <c r="M1621" s="68">
        <v>537</v>
      </c>
      <c r="N1621" s="111">
        <f t="shared" si="395"/>
        <v>20154</v>
      </c>
      <c r="O1621" s="64">
        <f t="shared" si="392"/>
        <v>20691</v>
      </c>
      <c r="P1621" s="65">
        <f t="shared" si="393"/>
        <v>537</v>
      </c>
      <c r="Q1621" s="66">
        <f t="shared" si="396"/>
        <v>2.5953313034652748E-2</v>
      </c>
      <c r="R1621" s="64">
        <v>123</v>
      </c>
      <c r="S1621" s="64">
        <f t="shared" si="397"/>
        <v>20277</v>
      </c>
      <c r="T1621" s="67">
        <f t="shared" si="398"/>
        <v>6.1033096809408032E-3</v>
      </c>
    </row>
    <row r="1622" spans="1:20">
      <c r="A1622" s="3" t="s">
        <v>392</v>
      </c>
      <c r="B1622" s="2" t="s">
        <v>534</v>
      </c>
      <c r="C1622" s="2" t="s">
        <v>199</v>
      </c>
      <c r="D1622" s="2" t="s">
        <v>204</v>
      </c>
      <c r="E1622" s="64">
        <v>0</v>
      </c>
      <c r="F1622" s="64">
        <v>0</v>
      </c>
      <c r="G1622" s="64">
        <v>0</v>
      </c>
      <c r="H1622" s="64">
        <v>0</v>
      </c>
      <c r="I1622" s="123">
        <v>52752</v>
      </c>
      <c r="J1622" s="68">
        <v>42481</v>
      </c>
      <c r="K1622" s="50">
        <f t="shared" si="399"/>
        <v>0.8052964816499848</v>
      </c>
      <c r="L1622" s="68">
        <v>54293</v>
      </c>
      <c r="M1622" s="68">
        <v>1541</v>
      </c>
      <c r="N1622" s="111">
        <f t="shared" si="395"/>
        <v>52752</v>
      </c>
      <c r="O1622" s="64">
        <f t="shared" si="392"/>
        <v>54293</v>
      </c>
      <c r="P1622" s="65">
        <f t="shared" si="393"/>
        <v>1541</v>
      </c>
      <c r="Q1622" s="66">
        <f t="shared" si="396"/>
        <v>2.8383032803492164E-2</v>
      </c>
      <c r="R1622" s="64">
        <v>16</v>
      </c>
      <c r="S1622" s="64">
        <f t="shared" si="397"/>
        <v>52768</v>
      </c>
      <c r="T1622" s="67">
        <f t="shared" si="398"/>
        <v>3.0330603579011223E-4</v>
      </c>
    </row>
    <row r="1623" spans="1:20">
      <c r="A1623" s="3" t="s">
        <v>392</v>
      </c>
      <c r="B1623" s="2" t="s">
        <v>534</v>
      </c>
      <c r="C1623" s="2" t="s">
        <v>207</v>
      </c>
      <c r="D1623" s="2" t="s">
        <v>208</v>
      </c>
      <c r="E1623" s="64">
        <v>0</v>
      </c>
      <c r="F1623" s="64">
        <v>0</v>
      </c>
      <c r="G1623" s="64">
        <v>0</v>
      </c>
      <c r="H1623" s="64">
        <v>0</v>
      </c>
      <c r="I1623" s="123">
        <v>6471</v>
      </c>
      <c r="J1623" s="68">
        <v>1023</v>
      </c>
      <c r="K1623" s="50">
        <f t="shared" si="399"/>
        <v>0.15808993973110802</v>
      </c>
      <c r="L1623" s="68">
        <v>6660</v>
      </c>
      <c r="M1623" s="68">
        <v>189</v>
      </c>
      <c r="N1623" s="111">
        <f t="shared" ref="N1623:N1645" si="400">IF(SUM(E1623,I1623)&gt;0,SUM(E1623,I1623),"")</f>
        <v>6471</v>
      </c>
      <c r="O1623" s="64">
        <f t="shared" si="392"/>
        <v>6660</v>
      </c>
      <c r="P1623" s="65">
        <f t="shared" si="393"/>
        <v>189</v>
      </c>
      <c r="Q1623" s="66">
        <f t="shared" si="396"/>
        <v>2.837837837837838E-2</v>
      </c>
      <c r="R1623" s="64">
        <v>186</v>
      </c>
      <c r="S1623" s="64">
        <f t="shared" si="397"/>
        <v>6657</v>
      </c>
      <c r="T1623" s="67">
        <f t="shared" si="398"/>
        <v>2.8743625405656004E-2</v>
      </c>
    </row>
    <row r="1624" spans="1:20">
      <c r="A1624" s="3" t="s">
        <v>392</v>
      </c>
      <c r="B1624" s="2" t="s">
        <v>533</v>
      </c>
      <c r="C1624" s="2" t="s">
        <v>209</v>
      </c>
      <c r="D1624" s="2" t="s">
        <v>210</v>
      </c>
      <c r="E1624" s="64">
        <v>1</v>
      </c>
      <c r="F1624" s="64">
        <v>0</v>
      </c>
      <c r="G1624" s="64">
        <v>1</v>
      </c>
      <c r="H1624" s="64">
        <v>0</v>
      </c>
      <c r="I1624" s="123">
        <v>7890</v>
      </c>
      <c r="J1624" s="68">
        <v>4108</v>
      </c>
      <c r="K1624" s="50">
        <f t="shared" si="399"/>
        <v>0.52065906210392898</v>
      </c>
      <c r="L1624" s="68">
        <v>8117</v>
      </c>
      <c r="M1624" s="68">
        <v>227</v>
      </c>
      <c r="N1624" s="111">
        <f t="shared" si="400"/>
        <v>7891</v>
      </c>
      <c r="O1624" s="64">
        <f t="shared" si="392"/>
        <v>8118</v>
      </c>
      <c r="P1624" s="65">
        <f t="shared" si="393"/>
        <v>227</v>
      </c>
      <c r="Q1624" s="66">
        <f t="shared" si="396"/>
        <v>2.7962552352796256E-2</v>
      </c>
      <c r="R1624" s="64">
        <v>222</v>
      </c>
      <c r="S1624" s="64">
        <f t="shared" si="397"/>
        <v>8113</v>
      </c>
      <c r="T1624" s="67">
        <f t="shared" si="398"/>
        <v>2.8136882129277566E-2</v>
      </c>
    </row>
    <row r="1625" spans="1:20">
      <c r="A1625" s="3" t="s">
        <v>392</v>
      </c>
      <c r="B1625" s="2" t="s">
        <v>528</v>
      </c>
      <c r="C1625" s="2" t="s">
        <v>213</v>
      </c>
      <c r="D1625" s="2" t="s">
        <v>214</v>
      </c>
      <c r="E1625" s="64">
        <v>0</v>
      </c>
      <c r="F1625" s="64">
        <v>0</v>
      </c>
      <c r="G1625" s="64">
        <v>0</v>
      </c>
      <c r="H1625" s="64">
        <v>0</v>
      </c>
      <c r="I1625" s="123">
        <v>460</v>
      </c>
      <c r="J1625" s="68">
        <v>99</v>
      </c>
      <c r="K1625" s="50">
        <f t="shared" si="399"/>
        <v>0.21521739130434783</v>
      </c>
      <c r="L1625" s="68">
        <v>483</v>
      </c>
      <c r="M1625" s="68">
        <v>23</v>
      </c>
      <c r="N1625" s="111">
        <f t="shared" si="400"/>
        <v>460</v>
      </c>
      <c r="O1625" s="64">
        <f t="shared" si="392"/>
        <v>483</v>
      </c>
      <c r="P1625" s="65">
        <f t="shared" si="393"/>
        <v>23</v>
      </c>
      <c r="Q1625" s="66">
        <f t="shared" si="396"/>
        <v>4.7619047619047616E-2</v>
      </c>
      <c r="R1625" s="64">
        <v>1</v>
      </c>
      <c r="S1625" s="64">
        <f t="shared" si="397"/>
        <v>461</v>
      </c>
      <c r="T1625" s="67">
        <f t="shared" si="398"/>
        <v>2.1739130434782609E-3</v>
      </c>
    </row>
    <row r="1626" spans="1:20">
      <c r="A1626" s="3" t="s">
        <v>392</v>
      </c>
      <c r="B1626" s="2" t="s">
        <v>527</v>
      </c>
      <c r="C1626" s="2" t="s">
        <v>215</v>
      </c>
      <c r="D1626" s="2" t="s">
        <v>217</v>
      </c>
      <c r="E1626" s="64">
        <v>5</v>
      </c>
      <c r="F1626" s="64">
        <v>5</v>
      </c>
      <c r="G1626" s="64">
        <v>5</v>
      </c>
      <c r="H1626" s="64">
        <v>0</v>
      </c>
      <c r="I1626" s="123">
        <v>547</v>
      </c>
      <c r="J1626" s="68">
        <v>102</v>
      </c>
      <c r="K1626" s="50">
        <f t="shared" si="399"/>
        <v>0.18647166361974407</v>
      </c>
      <c r="L1626" s="68">
        <v>583</v>
      </c>
      <c r="M1626" s="68">
        <v>36</v>
      </c>
      <c r="N1626" s="111">
        <f t="shared" si="400"/>
        <v>552</v>
      </c>
      <c r="O1626" s="64">
        <f t="shared" si="392"/>
        <v>588</v>
      </c>
      <c r="P1626" s="65">
        <f t="shared" si="393"/>
        <v>36</v>
      </c>
      <c r="Q1626" s="66">
        <f t="shared" si="396"/>
        <v>6.1224489795918366E-2</v>
      </c>
      <c r="R1626" s="64">
        <v>15</v>
      </c>
      <c r="S1626" s="64">
        <f t="shared" si="397"/>
        <v>567</v>
      </c>
      <c r="T1626" s="67">
        <f t="shared" si="398"/>
        <v>2.7422303473491772E-2</v>
      </c>
    </row>
    <row r="1627" spans="1:20">
      <c r="A1627" s="3" t="s">
        <v>392</v>
      </c>
      <c r="B1627" s="2" t="s">
        <v>528</v>
      </c>
      <c r="C1627" s="2" t="s">
        <v>218</v>
      </c>
      <c r="D1627" s="2" t="s">
        <v>219</v>
      </c>
      <c r="E1627" s="64">
        <v>0</v>
      </c>
      <c r="F1627" s="64">
        <v>0</v>
      </c>
      <c r="G1627" s="64">
        <v>0</v>
      </c>
      <c r="H1627" s="64">
        <v>0</v>
      </c>
      <c r="I1627" s="123">
        <v>0</v>
      </c>
      <c r="J1627" s="68">
        <v>0</v>
      </c>
      <c r="K1627" s="50"/>
      <c r="L1627" s="68">
        <v>0</v>
      </c>
      <c r="M1627" s="68">
        <v>0</v>
      </c>
      <c r="N1627" s="111" t="str">
        <f t="shared" si="400"/>
        <v/>
      </c>
      <c r="O1627" s="64" t="str">
        <f t="shared" si="392"/>
        <v/>
      </c>
      <c r="P1627" s="65" t="str">
        <f t="shared" si="393"/>
        <v/>
      </c>
      <c r="Q1627" s="66"/>
      <c r="R1627" s="64">
        <v>0</v>
      </c>
      <c r="S1627" s="64" t="str">
        <f t="shared" si="397"/>
        <v/>
      </c>
      <c r="T1627" s="67" t="str">
        <f t="shared" si="398"/>
        <v/>
      </c>
    </row>
    <row r="1628" spans="1:20">
      <c r="A1628" s="3" t="s">
        <v>392</v>
      </c>
      <c r="B1628" s="2" t="s">
        <v>528</v>
      </c>
      <c r="C1628" s="2" t="s">
        <v>218</v>
      </c>
      <c r="D1628" s="2" t="s">
        <v>220</v>
      </c>
      <c r="E1628" s="64">
        <v>0</v>
      </c>
      <c r="F1628" s="64">
        <v>0</v>
      </c>
      <c r="G1628" s="64">
        <v>0</v>
      </c>
      <c r="H1628" s="64">
        <v>0</v>
      </c>
      <c r="I1628" s="123">
        <v>40</v>
      </c>
      <c r="J1628" s="68">
        <v>34</v>
      </c>
      <c r="K1628" s="50">
        <f t="shared" si="399"/>
        <v>0.85</v>
      </c>
      <c r="L1628" s="68">
        <v>40</v>
      </c>
      <c r="M1628" s="68">
        <v>0</v>
      </c>
      <c r="N1628" s="111">
        <f t="shared" si="400"/>
        <v>40</v>
      </c>
      <c r="O1628" s="64">
        <f t="shared" si="392"/>
        <v>40</v>
      </c>
      <c r="P1628" s="65" t="str">
        <f t="shared" si="393"/>
        <v/>
      </c>
      <c r="Q1628" s="66">
        <v>0</v>
      </c>
      <c r="R1628" s="64">
        <v>1</v>
      </c>
      <c r="S1628" s="64">
        <f t="shared" si="397"/>
        <v>41</v>
      </c>
      <c r="T1628" s="67">
        <f t="shared" si="398"/>
        <v>2.5000000000000001E-2</v>
      </c>
    </row>
    <row r="1629" spans="1:20">
      <c r="A1629" s="3" t="s">
        <v>392</v>
      </c>
      <c r="B1629" s="2" t="s">
        <v>528</v>
      </c>
      <c r="C1629" s="2" t="s">
        <v>218</v>
      </c>
      <c r="D1629" s="2" t="s">
        <v>222</v>
      </c>
      <c r="E1629" s="64">
        <v>0</v>
      </c>
      <c r="F1629" s="64">
        <v>0</v>
      </c>
      <c r="G1629" s="64">
        <v>0</v>
      </c>
      <c r="H1629" s="64">
        <v>0</v>
      </c>
      <c r="I1629" s="123">
        <v>13</v>
      </c>
      <c r="J1629" s="68">
        <v>10</v>
      </c>
      <c r="K1629" s="50">
        <f t="shared" si="399"/>
        <v>0.76923076923076927</v>
      </c>
      <c r="L1629" s="68">
        <v>13</v>
      </c>
      <c r="M1629" s="68">
        <v>0</v>
      </c>
      <c r="N1629" s="111">
        <f t="shared" si="400"/>
        <v>13</v>
      </c>
      <c r="O1629" s="64">
        <f t="shared" si="392"/>
        <v>13</v>
      </c>
      <c r="P1629" s="65" t="str">
        <f t="shared" si="393"/>
        <v/>
      </c>
      <c r="Q1629" s="66">
        <v>0</v>
      </c>
      <c r="R1629" s="64">
        <v>1</v>
      </c>
      <c r="S1629" s="64">
        <f t="shared" si="397"/>
        <v>14</v>
      </c>
      <c r="T1629" s="67">
        <f t="shared" si="398"/>
        <v>7.6923076923076927E-2</v>
      </c>
    </row>
    <row r="1630" spans="1:20">
      <c r="A1630" s="3" t="s">
        <v>392</v>
      </c>
      <c r="B1630" s="2" t="s">
        <v>534</v>
      </c>
      <c r="C1630" s="2" t="s">
        <v>225</v>
      </c>
      <c r="D1630" s="2" t="s">
        <v>227</v>
      </c>
      <c r="E1630" s="64">
        <v>0</v>
      </c>
      <c r="F1630" s="64">
        <v>0</v>
      </c>
      <c r="G1630" s="64">
        <v>0</v>
      </c>
      <c r="H1630" s="64">
        <v>0</v>
      </c>
      <c r="I1630" s="123">
        <v>293</v>
      </c>
      <c r="J1630" s="68">
        <v>49</v>
      </c>
      <c r="K1630" s="50">
        <f t="shared" si="399"/>
        <v>0.16723549488054607</v>
      </c>
      <c r="L1630" s="68">
        <v>294</v>
      </c>
      <c r="M1630" s="68">
        <v>1</v>
      </c>
      <c r="N1630" s="111">
        <f t="shared" si="400"/>
        <v>293</v>
      </c>
      <c r="O1630" s="64">
        <f t="shared" si="392"/>
        <v>294</v>
      </c>
      <c r="P1630" s="65">
        <f t="shared" si="393"/>
        <v>1</v>
      </c>
      <c r="Q1630" s="66">
        <f t="shared" si="396"/>
        <v>3.4013605442176869E-3</v>
      </c>
      <c r="R1630" s="64">
        <v>1</v>
      </c>
      <c r="S1630" s="64">
        <f t="shared" si="397"/>
        <v>294</v>
      </c>
      <c r="T1630" s="67">
        <f t="shared" si="398"/>
        <v>3.4129692832764505E-3</v>
      </c>
    </row>
    <row r="1631" spans="1:20">
      <c r="A1631" s="3" t="s">
        <v>392</v>
      </c>
      <c r="B1631" s="2" t="s">
        <v>527</v>
      </c>
      <c r="C1631" s="2" t="s">
        <v>228</v>
      </c>
      <c r="D1631" s="2" t="s">
        <v>229</v>
      </c>
      <c r="E1631" s="64">
        <v>1</v>
      </c>
      <c r="F1631" s="64">
        <v>0</v>
      </c>
      <c r="G1631" s="64">
        <v>1</v>
      </c>
      <c r="H1631" s="64">
        <v>0</v>
      </c>
      <c r="I1631" s="123">
        <v>2011</v>
      </c>
      <c r="J1631" s="68">
        <v>865</v>
      </c>
      <c r="K1631" s="50">
        <f t="shared" si="399"/>
        <v>0.43013426156141221</v>
      </c>
      <c r="L1631" s="68">
        <v>2097</v>
      </c>
      <c r="M1631" s="68">
        <v>86</v>
      </c>
      <c r="N1631" s="111">
        <f t="shared" si="400"/>
        <v>2012</v>
      </c>
      <c r="O1631" s="64">
        <f t="shared" si="392"/>
        <v>2098</v>
      </c>
      <c r="P1631" s="65">
        <f t="shared" si="393"/>
        <v>86</v>
      </c>
      <c r="Q1631" s="66">
        <f t="shared" si="396"/>
        <v>4.0991420400381312E-2</v>
      </c>
      <c r="R1631" s="64">
        <v>139</v>
      </c>
      <c r="S1631" s="64">
        <f t="shared" si="397"/>
        <v>2151</v>
      </c>
      <c r="T1631" s="67">
        <f t="shared" si="398"/>
        <v>6.9119840875186481E-2</v>
      </c>
    </row>
    <row r="1632" spans="1:20">
      <c r="A1632" s="3" t="s">
        <v>392</v>
      </c>
      <c r="B1632" s="2" t="s">
        <v>536</v>
      </c>
      <c r="C1632" s="2" t="s">
        <v>230</v>
      </c>
      <c r="D1632" s="2" t="s">
        <v>232</v>
      </c>
      <c r="E1632" s="64">
        <v>0</v>
      </c>
      <c r="F1632" s="64">
        <v>0</v>
      </c>
      <c r="G1632" s="64">
        <v>0</v>
      </c>
      <c r="H1632" s="64">
        <v>0</v>
      </c>
      <c r="I1632" s="123">
        <v>3127</v>
      </c>
      <c r="J1632" s="68">
        <v>683</v>
      </c>
      <c r="K1632" s="50">
        <f t="shared" si="399"/>
        <v>0.21842021106491846</v>
      </c>
      <c r="L1632" s="68">
        <v>3189</v>
      </c>
      <c r="M1632" s="68">
        <v>62</v>
      </c>
      <c r="N1632" s="111">
        <f t="shared" si="400"/>
        <v>3127</v>
      </c>
      <c r="O1632" s="64">
        <f t="shared" si="392"/>
        <v>3189</v>
      </c>
      <c r="P1632" s="65">
        <f t="shared" si="393"/>
        <v>62</v>
      </c>
      <c r="Q1632" s="66">
        <f t="shared" si="396"/>
        <v>1.9441831295076827E-2</v>
      </c>
      <c r="R1632" s="64">
        <v>16</v>
      </c>
      <c r="S1632" s="64">
        <f t="shared" si="397"/>
        <v>3143</v>
      </c>
      <c r="T1632" s="67">
        <f t="shared" si="398"/>
        <v>5.1167252958106814E-3</v>
      </c>
    </row>
    <row r="1633" spans="1:20">
      <c r="A1633" s="3" t="s">
        <v>392</v>
      </c>
      <c r="B1633" s="2" t="s">
        <v>529</v>
      </c>
      <c r="C1633" s="2" t="s">
        <v>233</v>
      </c>
      <c r="D1633" s="2" t="s">
        <v>234</v>
      </c>
      <c r="E1633" s="64">
        <v>7</v>
      </c>
      <c r="F1633" s="64">
        <v>5</v>
      </c>
      <c r="G1633" s="64">
        <v>9</v>
      </c>
      <c r="H1633" s="64">
        <v>2</v>
      </c>
      <c r="I1633" s="123">
        <v>3310</v>
      </c>
      <c r="J1633" s="68">
        <v>1208</v>
      </c>
      <c r="K1633" s="50">
        <f t="shared" si="399"/>
        <v>0.3649546827794562</v>
      </c>
      <c r="L1633" s="68">
        <v>3570</v>
      </c>
      <c r="M1633" s="68">
        <v>260</v>
      </c>
      <c r="N1633" s="111">
        <f t="shared" si="400"/>
        <v>3317</v>
      </c>
      <c r="O1633" s="64">
        <f t="shared" si="392"/>
        <v>3579</v>
      </c>
      <c r="P1633" s="65">
        <f t="shared" si="393"/>
        <v>262</v>
      </c>
      <c r="Q1633" s="66">
        <f t="shared" si="396"/>
        <v>7.3204805811679236E-2</v>
      </c>
      <c r="R1633" s="64">
        <v>96</v>
      </c>
      <c r="S1633" s="64">
        <f t="shared" si="397"/>
        <v>3413</v>
      </c>
      <c r="T1633" s="67">
        <f t="shared" si="398"/>
        <v>2.9003021148036254E-2</v>
      </c>
    </row>
    <row r="1634" spans="1:20">
      <c r="A1634" s="3" t="s">
        <v>392</v>
      </c>
      <c r="B1634" s="2" t="s">
        <v>534</v>
      </c>
      <c r="C1634" s="2" t="s">
        <v>237</v>
      </c>
      <c r="D1634" s="2" t="s">
        <v>238</v>
      </c>
      <c r="E1634" s="64">
        <v>0</v>
      </c>
      <c r="F1634" s="64">
        <v>0</v>
      </c>
      <c r="G1634" s="64">
        <v>0</v>
      </c>
      <c r="H1634" s="64">
        <v>0</v>
      </c>
      <c r="I1634" s="123">
        <v>86</v>
      </c>
      <c r="J1634" s="68">
        <v>31</v>
      </c>
      <c r="K1634" s="50">
        <f t="shared" si="399"/>
        <v>0.36046511627906974</v>
      </c>
      <c r="L1634" s="68">
        <v>92</v>
      </c>
      <c r="M1634" s="68">
        <v>6</v>
      </c>
      <c r="N1634" s="111">
        <f t="shared" si="400"/>
        <v>86</v>
      </c>
      <c r="O1634" s="64">
        <f t="shared" si="392"/>
        <v>92</v>
      </c>
      <c r="P1634" s="65">
        <f t="shared" si="393"/>
        <v>6</v>
      </c>
      <c r="Q1634" s="66">
        <f t="shared" si="396"/>
        <v>6.5217391304347824E-2</v>
      </c>
      <c r="R1634" s="64">
        <v>1</v>
      </c>
      <c r="S1634" s="64">
        <f t="shared" si="397"/>
        <v>87</v>
      </c>
      <c r="T1634" s="67">
        <f t="shared" si="398"/>
        <v>1.1627906976744186E-2</v>
      </c>
    </row>
    <row r="1635" spans="1:20">
      <c r="A1635" s="3" t="s">
        <v>392</v>
      </c>
      <c r="B1635" s="2" t="s">
        <v>526</v>
      </c>
      <c r="C1635" s="2" t="s">
        <v>239</v>
      </c>
      <c r="D1635" s="2" t="s">
        <v>240</v>
      </c>
      <c r="E1635" s="64">
        <v>0</v>
      </c>
      <c r="F1635" s="64">
        <v>0</v>
      </c>
      <c r="G1635" s="64">
        <v>0</v>
      </c>
      <c r="H1635" s="64">
        <v>0</v>
      </c>
      <c r="I1635" s="123">
        <v>416</v>
      </c>
      <c r="J1635" s="68">
        <v>174</v>
      </c>
      <c r="K1635" s="50">
        <f t="shared" si="399"/>
        <v>0.41826923076923078</v>
      </c>
      <c r="L1635" s="68">
        <v>5099</v>
      </c>
      <c r="M1635" s="68">
        <v>4683</v>
      </c>
      <c r="N1635" s="111">
        <f t="shared" si="400"/>
        <v>416</v>
      </c>
      <c r="O1635" s="64">
        <f t="shared" si="392"/>
        <v>5099</v>
      </c>
      <c r="P1635" s="65">
        <f t="shared" si="393"/>
        <v>4683</v>
      </c>
      <c r="Q1635" s="66">
        <f t="shared" si="396"/>
        <v>0.91841537556383601</v>
      </c>
      <c r="R1635" s="64">
        <v>16268</v>
      </c>
      <c r="S1635" s="64">
        <f t="shared" si="397"/>
        <v>16684</v>
      </c>
      <c r="T1635" s="67">
        <f t="shared" si="398"/>
        <v>39.105769230769234</v>
      </c>
    </row>
    <row r="1636" spans="1:20">
      <c r="A1636" s="3" t="s">
        <v>392</v>
      </c>
      <c r="B1636" s="2" t="s">
        <v>533</v>
      </c>
      <c r="C1636" s="2" t="s">
        <v>241</v>
      </c>
      <c r="D1636" s="2" t="s">
        <v>241</v>
      </c>
      <c r="E1636" s="64">
        <v>0</v>
      </c>
      <c r="F1636" s="64">
        <v>0</v>
      </c>
      <c r="G1636" s="64">
        <v>0</v>
      </c>
      <c r="H1636" s="64">
        <v>0</v>
      </c>
      <c r="I1636" s="123">
        <v>7065</v>
      </c>
      <c r="J1636" s="68">
        <v>5929</v>
      </c>
      <c r="K1636" s="50">
        <f t="shared" si="399"/>
        <v>0.83920736022646847</v>
      </c>
      <c r="L1636" s="68">
        <v>7107</v>
      </c>
      <c r="M1636" s="68">
        <v>42</v>
      </c>
      <c r="N1636" s="111">
        <f t="shared" si="400"/>
        <v>7065</v>
      </c>
      <c r="O1636" s="64">
        <f t="shared" si="392"/>
        <v>7107</v>
      </c>
      <c r="P1636" s="65">
        <f t="shared" si="393"/>
        <v>42</v>
      </c>
      <c r="Q1636" s="66">
        <f t="shared" si="396"/>
        <v>5.9096665259603205E-3</v>
      </c>
      <c r="R1636" s="64">
        <v>242</v>
      </c>
      <c r="S1636" s="64">
        <f t="shared" si="397"/>
        <v>7307</v>
      </c>
      <c r="T1636" s="67">
        <f t="shared" si="398"/>
        <v>3.4253361641896671E-2</v>
      </c>
    </row>
    <row r="1637" spans="1:20">
      <c r="A1637" s="3" t="s">
        <v>392</v>
      </c>
      <c r="B1637" s="2" t="s">
        <v>528</v>
      </c>
      <c r="C1637" s="2" t="s">
        <v>246</v>
      </c>
      <c r="D1637" s="2" t="s">
        <v>247</v>
      </c>
      <c r="E1637" s="64">
        <v>0</v>
      </c>
      <c r="F1637" s="64">
        <v>0</v>
      </c>
      <c r="G1637" s="64">
        <v>0</v>
      </c>
      <c r="H1637" s="64">
        <v>0</v>
      </c>
      <c r="I1637" s="123">
        <v>0</v>
      </c>
      <c r="J1637" s="68">
        <v>0</v>
      </c>
      <c r="K1637" s="50"/>
      <c r="L1637" s="68">
        <v>0</v>
      </c>
      <c r="M1637" s="68">
        <v>0</v>
      </c>
      <c r="N1637" s="111" t="str">
        <f t="shared" si="400"/>
        <v/>
      </c>
      <c r="O1637" s="64" t="str">
        <f t="shared" si="392"/>
        <v/>
      </c>
      <c r="P1637" s="65" t="str">
        <f t="shared" si="393"/>
        <v/>
      </c>
      <c r="Q1637" s="66"/>
      <c r="R1637" s="64">
        <v>0</v>
      </c>
      <c r="S1637" s="64" t="str">
        <f t="shared" ref="S1637:S1654" si="401">IF(N1637="",IF(R1637&gt;0,SUM(R1637),""),IF(SUM(R1637)&gt;0,SUM(N1637+R1637),N1637))</f>
        <v/>
      </c>
      <c r="T1637" s="67" t="str">
        <f t="shared" ref="T1637:T1654" si="402">IF((I1637)&gt;0,R1637/(I1637),"")</f>
        <v/>
      </c>
    </row>
    <row r="1638" spans="1:20">
      <c r="A1638" s="3" t="s">
        <v>392</v>
      </c>
      <c r="B1638" s="2" t="s">
        <v>527</v>
      </c>
      <c r="C1638" s="2" t="s">
        <v>248</v>
      </c>
      <c r="D1638" s="2" t="s">
        <v>249</v>
      </c>
      <c r="E1638" s="64">
        <v>0</v>
      </c>
      <c r="F1638" s="64">
        <v>0</v>
      </c>
      <c r="G1638" s="64">
        <v>0</v>
      </c>
      <c r="H1638" s="64">
        <v>0</v>
      </c>
      <c r="I1638" s="123">
        <v>2383</v>
      </c>
      <c r="J1638" s="68">
        <v>730</v>
      </c>
      <c r="K1638" s="50">
        <f t="shared" si="399"/>
        <v>0.30633655056651282</v>
      </c>
      <c r="L1638" s="68">
        <v>2463</v>
      </c>
      <c r="M1638" s="68">
        <v>80</v>
      </c>
      <c r="N1638" s="111">
        <f t="shared" si="400"/>
        <v>2383</v>
      </c>
      <c r="O1638" s="64">
        <f t="shared" si="392"/>
        <v>2463</v>
      </c>
      <c r="P1638" s="65">
        <f t="shared" si="393"/>
        <v>80</v>
      </c>
      <c r="Q1638" s="66">
        <f t="shared" ref="Q1638:Q1656" si="403">IF(O1638&lt;&gt;0,P1638/O1638,"")</f>
        <v>3.2480714575720666E-2</v>
      </c>
      <c r="R1638" s="64">
        <v>37</v>
      </c>
      <c r="S1638" s="64">
        <f t="shared" si="401"/>
        <v>2420</v>
      </c>
      <c r="T1638" s="67">
        <f t="shared" si="402"/>
        <v>1.5526647083508182E-2</v>
      </c>
    </row>
    <row r="1639" spans="1:20">
      <c r="A1639" s="3" t="s">
        <v>392</v>
      </c>
      <c r="B1639" s="2" t="s">
        <v>527</v>
      </c>
      <c r="C1639" s="2" t="s">
        <v>250</v>
      </c>
      <c r="D1639" s="2" t="s">
        <v>251</v>
      </c>
      <c r="E1639" s="64">
        <v>0</v>
      </c>
      <c r="F1639" s="64">
        <v>0</v>
      </c>
      <c r="G1639" s="64">
        <v>0</v>
      </c>
      <c r="H1639" s="64">
        <v>0</v>
      </c>
      <c r="I1639" s="123">
        <v>110</v>
      </c>
      <c r="J1639" s="68">
        <v>78</v>
      </c>
      <c r="K1639" s="50">
        <f t="shared" si="399"/>
        <v>0.70909090909090911</v>
      </c>
      <c r="L1639" s="68">
        <v>124</v>
      </c>
      <c r="M1639" s="68">
        <v>14</v>
      </c>
      <c r="N1639" s="111">
        <f t="shared" si="400"/>
        <v>110</v>
      </c>
      <c r="O1639" s="64">
        <f t="shared" si="392"/>
        <v>124</v>
      </c>
      <c r="P1639" s="65">
        <f t="shared" si="393"/>
        <v>14</v>
      </c>
      <c r="Q1639" s="66">
        <f t="shared" si="403"/>
        <v>0.11290322580645161</v>
      </c>
      <c r="R1639" s="64">
        <v>9</v>
      </c>
      <c r="S1639" s="64">
        <f t="shared" si="401"/>
        <v>119</v>
      </c>
      <c r="T1639" s="67">
        <f t="shared" si="402"/>
        <v>8.1818181818181818E-2</v>
      </c>
    </row>
    <row r="1640" spans="1:20">
      <c r="A1640" s="3" t="s">
        <v>392</v>
      </c>
      <c r="B1640" s="2" t="s">
        <v>528</v>
      </c>
      <c r="C1640" s="2" t="s">
        <v>254</v>
      </c>
      <c r="D1640" s="2" t="s">
        <v>255</v>
      </c>
      <c r="E1640" s="64">
        <v>0</v>
      </c>
      <c r="F1640" s="64">
        <v>0</v>
      </c>
      <c r="G1640" s="64">
        <v>0</v>
      </c>
      <c r="H1640" s="64">
        <v>0</v>
      </c>
      <c r="I1640" s="123">
        <v>0</v>
      </c>
      <c r="J1640" s="68">
        <v>0</v>
      </c>
      <c r="K1640" s="50"/>
      <c r="L1640" s="68">
        <v>0</v>
      </c>
      <c r="M1640" s="68">
        <v>0</v>
      </c>
      <c r="N1640" s="111" t="str">
        <f t="shared" si="400"/>
        <v/>
      </c>
      <c r="O1640" s="64" t="str">
        <f t="shared" si="392"/>
        <v/>
      </c>
      <c r="P1640" s="65" t="str">
        <f t="shared" si="393"/>
        <v/>
      </c>
      <c r="Q1640" s="66"/>
      <c r="R1640" s="64">
        <v>0</v>
      </c>
      <c r="S1640" s="64" t="str">
        <f t="shared" si="401"/>
        <v/>
      </c>
      <c r="T1640" s="67" t="str">
        <f t="shared" si="402"/>
        <v/>
      </c>
    </row>
    <row r="1641" spans="1:20">
      <c r="A1641" s="3" t="s">
        <v>392</v>
      </c>
      <c r="B1641" s="2" t="s">
        <v>529</v>
      </c>
      <c r="C1641" s="2" t="s">
        <v>257</v>
      </c>
      <c r="D1641" s="2" t="s">
        <v>258</v>
      </c>
      <c r="E1641" s="64">
        <v>0</v>
      </c>
      <c r="F1641" s="64">
        <v>0</v>
      </c>
      <c r="G1641" s="64">
        <v>0</v>
      </c>
      <c r="H1641" s="64">
        <v>0</v>
      </c>
      <c r="I1641" s="123">
        <v>397</v>
      </c>
      <c r="J1641" s="68">
        <v>17</v>
      </c>
      <c r="K1641" s="50">
        <f t="shared" si="399"/>
        <v>4.2821158690176324E-2</v>
      </c>
      <c r="L1641" s="68">
        <v>451</v>
      </c>
      <c r="M1641" s="68">
        <v>54</v>
      </c>
      <c r="N1641" s="111">
        <f t="shared" si="400"/>
        <v>397</v>
      </c>
      <c r="O1641" s="64">
        <f t="shared" si="392"/>
        <v>451</v>
      </c>
      <c r="P1641" s="65">
        <f t="shared" si="393"/>
        <v>54</v>
      </c>
      <c r="Q1641" s="66">
        <f t="shared" si="403"/>
        <v>0.11973392461197339</v>
      </c>
      <c r="R1641" s="64">
        <v>50</v>
      </c>
      <c r="S1641" s="64">
        <f t="shared" si="401"/>
        <v>447</v>
      </c>
      <c r="T1641" s="67">
        <f t="shared" si="402"/>
        <v>0.12594458438287154</v>
      </c>
    </row>
    <row r="1642" spans="1:20">
      <c r="A1642" s="3" t="s">
        <v>392</v>
      </c>
      <c r="B1642" s="2" t="s">
        <v>534</v>
      </c>
      <c r="C1642" s="2" t="s">
        <v>262</v>
      </c>
      <c r="D1642" s="2" t="s">
        <v>263</v>
      </c>
      <c r="E1642" s="64">
        <v>2</v>
      </c>
      <c r="F1642" s="64">
        <v>0</v>
      </c>
      <c r="G1642" s="64">
        <v>2</v>
      </c>
      <c r="H1642" s="64">
        <v>0</v>
      </c>
      <c r="I1642" s="123">
        <v>288</v>
      </c>
      <c r="J1642" s="68">
        <v>84</v>
      </c>
      <c r="K1642" s="50">
        <f t="shared" si="399"/>
        <v>0.29166666666666669</v>
      </c>
      <c r="L1642" s="68">
        <v>311</v>
      </c>
      <c r="M1642" s="68">
        <v>23</v>
      </c>
      <c r="N1642" s="111">
        <f t="shared" si="400"/>
        <v>290</v>
      </c>
      <c r="O1642" s="64">
        <f t="shared" si="392"/>
        <v>313</v>
      </c>
      <c r="P1642" s="65">
        <f t="shared" si="393"/>
        <v>23</v>
      </c>
      <c r="Q1642" s="66">
        <f t="shared" si="403"/>
        <v>7.3482428115015971E-2</v>
      </c>
      <c r="R1642" s="64">
        <v>5</v>
      </c>
      <c r="S1642" s="64">
        <f t="shared" si="401"/>
        <v>295</v>
      </c>
      <c r="T1642" s="67">
        <f t="shared" si="402"/>
        <v>1.7361111111111112E-2</v>
      </c>
    </row>
    <row r="1643" spans="1:20">
      <c r="A1643" s="3" t="s">
        <v>392</v>
      </c>
      <c r="B1643" s="2" t="s">
        <v>537</v>
      </c>
      <c r="C1643" s="2" t="s">
        <v>272</v>
      </c>
      <c r="D1643" s="2" t="s">
        <v>274</v>
      </c>
      <c r="E1643" s="64">
        <v>0</v>
      </c>
      <c r="F1643" s="64">
        <v>0</v>
      </c>
      <c r="G1643" s="64">
        <v>0</v>
      </c>
      <c r="H1643" s="64">
        <v>0</v>
      </c>
      <c r="I1643" s="123">
        <v>132</v>
      </c>
      <c r="J1643" s="68">
        <v>72</v>
      </c>
      <c r="K1643" s="50">
        <f t="shared" si="399"/>
        <v>0.54545454545454541</v>
      </c>
      <c r="L1643" s="68">
        <v>132</v>
      </c>
      <c r="M1643" s="68">
        <v>0</v>
      </c>
      <c r="N1643" s="111">
        <f t="shared" si="400"/>
        <v>132</v>
      </c>
      <c r="O1643" s="64">
        <f t="shared" si="392"/>
        <v>132</v>
      </c>
      <c r="P1643" s="65" t="str">
        <f t="shared" si="393"/>
        <v/>
      </c>
      <c r="Q1643" s="66">
        <v>0</v>
      </c>
      <c r="R1643" s="64">
        <v>0</v>
      </c>
      <c r="S1643" s="64">
        <f t="shared" si="401"/>
        <v>132</v>
      </c>
      <c r="T1643" s="67">
        <f t="shared" si="402"/>
        <v>0</v>
      </c>
    </row>
    <row r="1644" spans="1:20">
      <c r="A1644" s="3" t="s">
        <v>392</v>
      </c>
      <c r="B1644" s="2" t="s">
        <v>527</v>
      </c>
      <c r="C1644" s="2" t="s">
        <v>283</v>
      </c>
      <c r="D1644" s="2" t="s">
        <v>289</v>
      </c>
      <c r="E1644" s="64">
        <v>0</v>
      </c>
      <c r="F1644" s="64">
        <v>0</v>
      </c>
      <c r="G1644" s="64">
        <v>0</v>
      </c>
      <c r="H1644" s="64">
        <v>0</v>
      </c>
      <c r="I1644" s="123">
        <v>3546</v>
      </c>
      <c r="J1644" s="68">
        <v>2027</v>
      </c>
      <c r="K1644" s="50">
        <f t="shared" si="399"/>
        <v>0.57163000564015798</v>
      </c>
      <c r="L1644" s="68">
        <v>4027</v>
      </c>
      <c r="M1644" s="68">
        <v>481</v>
      </c>
      <c r="N1644" s="111">
        <f t="shared" si="400"/>
        <v>3546</v>
      </c>
      <c r="O1644" s="64">
        <f t="shared" si="392"/>
        <v>4027</v>
      </c>
      <c r="P1644" s="65">
        <f t="shared" si="393"/>
        <v>481</v>
      </c>
      <c r="Q1644" s="66">
        <f t="shared" si="403"/>
        <v>0.11944375465607152</v>
      </c>
      <c r="R1644" s="64">
        <v>10</v>
      </c>
      <c r="S1644" s="64">
        <f t="shared" si="401"/>
        <v>3556</v>
      </c>
      <c r="T1644" s="67">
        <f t="shared" si="402"/>
        <v>2.8200789622109417E-3</v>
      </c>
    </row>
    <row r="1645" spans="1:20">
      <c r="A1645" s="3" t="s">
        <v>392</v>
      </c>
      <c r="B1645" s="2" t="s">
        <v>529</v>
      </c>
      <c r="C1645" s="2" t="s">
        <v>292</v>
      </c>
      <c r="D1645" s="2" t="s">
        <v>294</v>
      </c>
      <c r="E1645" s="64">
        <v>0</v>
      </c>
      <c r="F1645" s="64">
        <v>0</v>
      </c>
      <c r="G1645" s="64">
        <v>0</v>
      </c>
      <c r="H1645" s="64">
        <v>0</v>
      </c>
      <c r="I1645" s="123">
        <v>309</v>
      </c>
      <c r="J1645" s="68">
        <v>59</v>
      </c>
      <c r="K1645" s="50">
        <f t="shared" si="399"/>
        <v>0.19093851132686085</v>
      </c>
      <c r="L1645" s="68">
        <v>315</v>
      </c>
      <c r="M1645" s="68">
        <v>6</v>
      </c>
      <c r="N1645" s="111">
        <f t="shared" si="400"/>
        <v>309</v>
      </c>
      <c r="O1645" s="64">
        <f t="shared" si="392"/>
        <v>315</v>
      </c>
      <c r="P1645" s="65">
        <f t="shared" si="393"/>
        <v>6</v>
      </c>
      <c r="Q1645" s="66">
        <f t="shared" si="403"/>
        <v>1.9047619047619049E-2</v>
      </c>
      <c r="R1645" s="64">
        <v>0</v>
      </c>
      <c r="S1645" s="64">
        <f t="shared" si="401"/>
        <v>309</v>
      </c>
      <c r="T1645" s="67">
        <f t="shared" si="402"/>
        <v>0</v>
      </c>
    </row>
    <row r="1646" spans="1:20">
      <c r="A1646" s="3" t="s">
        <v>392</v>
      </c>
      <c r="B1646" s="2" t="s">
        <v>534</v>
      </c>
      <c r="C1646" s="2" t="s">
        <v>299</v>
      </c>
      <c r="D1646" s="2" t="s">
        <v>300</v>
      </c>
      <c r="E1646" s="64">
        <v>0</v>
      </c>
      <c r="F1646" s="64">
        <v>0</v>
      </c>
      <c r="G1646" s="64">
        <v>0</v>
      </c>
      <c r="H1646" s="64">
        <v>0</v>
      </c>
      <c r="I1646" s="123">
        <v>788</v>
      </c>
      <c r="J1646" s="68">
        <v>205</v>
      </c>
      <c r="K1646" s="50">
        <f t="shared" si="399"/>
        <v>0.26015228426395937</v>
      </c>
      <c r="L1646" s="68">
        <v>906</v>
      </c>
      <c r="M1646" s="68">
        <v>118</v>
      </c>
      <c r="N1646" s="111">
        <f t="shared" ref="N1646:N1663" si="404">IF(SUM(E1646,I1646)&gt;0,SUM(E1646,I1646),"")</f>
        <v>788</v>
      </c>
      <c r="O1646" s="64">
        <f t="shared" si="392"/>
        <v>906</v>
      </c>
      <c r="P1646" s="65">
        <f t="shared" si="393"/>
        <v>118</v>
      </c>
      <c r="Q1646" s="66">
        <f t="shared" si="403"/>
        <v>0.13024282560706402</v>
      </c>
      <c r="R1646" s="64">
        <v>1</v>
      </c>
      <c r="S1646" s="64">
        <f t="shared" si="401"/>
        <v>789</v>
      </c>
      <c r="T1646" s="67">
        <f t="shared" si="402"/>
        <v>1.2690355329949238E-3</v>
      </c>
    </row>
    <row r="1647" spans="1:20">
      <c r="A1647" s="3" t="s">
        <v>392</v>
      </c>
      <c r="B1647" s="2" t="s">
        <v>528</v>
      </c>
      <c r="C1647" s="2" t="s">
        <v>301</v>
      </c>
      <c r="D1647" s="2" t="s">
        <v>304</v>
      </c>
      <c r="E1647" s="64">
        <v>0</v>
      </c>
      <c r="F1647" s="64">
        <v>0</v>
      </c>
      <c r="G1647" s="64">
        <v>0</v>
      </c>
      <c r="H1647" s="64">
        <v>0</v>
      </c>
      <c r="I1647" s="123">
        <v>13</v>
      </c>
      <c r="J1647" s="68">
        <v>11</v>
      </c>
      <c r="K1647" s="50">
        <f t="shared" si="399"/>
        <v>0.84615384615384615</v>
      </c>
      <c r="L1647" s="68">
        <v>13</v>
      </c>
      <c r="M1647" s="68">
        <v>0</v>
      </c>
      <c r="N1647" s="111">
        <f t="shared" si="404"/>
        <v>13</v>
      </c>
      <c r="O1647" s="64">
        <f t="shared" si="392"/>
        <v>13</v>
      </c>
      <c r="P1647" s="65" t="str">
        <f t="shared" si="393"/>
        <v/>
      </c>
      <c r="Q1647" s="66">
        <v>0</v>
      </c>
      <c r="R1647" s="64">
        <v>1</v>
      </c>
      <c r="S1647" s="64">
        <f t="shared" si="401"/>
        <v>14</v>
      </c>
      <c r="T1647" s="67">
        <f t="shared" si="402"/>
        <v>7.6923076923076927E-2</v>
      </c>
    </row>
    <row r="1648" spans="1:20">
      <c r="A1648" s="3" t="s">
        <v>392</v>
      </c>
      <c r="B1648" s="2" t="s">
        <v>532</v>
      </c>
      <c r="C1648" s="2" t="s">
        <v>306</v>
      </c>
      <c r="D1648" s="2" t="s">
        <v>307</v>
      </c>
      <c r="E1648" s="64">
        <v>0</v>
      </c>
      <c r="F1648" s="64">
        <v>0</v>
      </c>
      <c r="G1648" s="64">
        <v>0</v>
      </c>
      <c r="H1648" s="64">
        <v>0</v>
      </c>
      <c r="I1648" s="123">
        <v>119</v>
      </c>
      <c r="J1648" s="68">
        <v>47</v>
      </c>
      <c r="K1648" s="50">
        <f t="shared" si="399"/>
        <v>0.3949579831932773</v>
      </c>
      <c r="L1648" s="68">
        <v>120</v>
      </c>
      <c r="M1648" s="68">
        <v>1</v>
      </c>
      <c r="N1648" s="111">
        <f t="shared" si="404"/>
        <v>119</v>
      </c>
      <c r="O1648" s="64">
        <f t="shared" si="392"/>
        <v>120</v>
      </c>
      <c r="P1648" s="65">
        <f t="shared" si="393"/>
        <v>1</v>
      </c>
      <c r="Q1648" s="66">
        <f t="shared" si="403"/>
        <v>8.3333333333333332E-3</v>
      </c>
      <c r="R1648" s="64">
        <v>121</v>
      </c>
      <c r="S1648" s="64">
        <f t="shared" si="401"/>
        <v>240</v>
      </c>
      <c r="T1648" s="67">
        <f t="shared" si="402"/>
        <v>1.0168067226890756</v>
      </c>
    </row>
    <row r="1649" spans="1:20">
      <c r="A1649" s="3" t="s">
        <v>392</v>
      </c>
      <c r="B1649" s="2" t="s">
        <v>529</v>
      </c>
      <c r="C1649" s="2" t="s">
        <v>312</v>
      </c>
      <c r="D1649" s="2" t="s">
        <v>313</v>
      </c>
      <c r="E1649" s="64">
        <v>0</v>
      </c>
      <c r="F1649" s="64">
        <v>0</v>
      </c>
      <c r="G1649" s="64">
        <v>0</v>
      </c>
      <c r="H1649" s="64">
        <v>0</v>
      </c>
      <c r="I1649" s="123">
        <v>2942</v>
      </c>
      <c r="J1649" s="68">
        <v>945</v>
      </c>
      <c r="K1649" s="50">
        <f t="shared" si="399"/>
        <v>0.32121006118286882</v>
      </c>
      <c r="L1649" s="68">
        <v>3221</v>
      </c>
      <c r="M1649" s="68">
        <v>279</v>
      </c>
      <c r="N1649" s="111">
        <f t="shared" si="404"/>
        <v>2942</v>
      </c>
      <c r="O1649" s="64">
        <f t="shared" si="392"/>
        <v>3221</v>
      </c>
      <c r="P1649" s="65">
        <f t="shared" si="393"/>
        <v>279</v>
      </c>
      <c r="Q1649" s="66">
        <f t="shared" si="403"/>
        <v>8.6619062402980437E-2</v>
      </c>
      <c r="R1649" s="64">
        <v>462</v>
      </c>
      <c r="S1649" s="64">
        <f t="shared" si="401"/>
        <v>3404</v>
      </c>
      <c r="T1649" s="67">
        <f t="shared" si="402"/>
        <v>0.15703602991162474</v>
      </c>
    </row>
    <row r="1650" spans="1:20">
      <c r="A1650" s="3" t="s">
        <v>392</v>
      </c>
      <c r="B1650" s="2" t="s">
        <v>528</v>
      </c>
      <c r="C1650" s="2" t="s">
        <v>315</v>
      </c>
      <c r="D1650" s="2" t="s">
        <v>316</v>
      </c>
      <c r="E1650" s="64">
        <v>0</v>
      </c>
      <c r="F1650" s="64">
        <v>0</v>
      </c>
      <c r="G1650" s="64">
        <v>0</v>
      </c>
      <c r="H1650" s="64">
        <v>0</v>
      </c>
      <c r="I1650" s="123">
        <v>0</v>
      </c>
      <c r="J1650" s="68">
        <v>0</v>
      </c>
      <c r="K1650" s="50"/>
      <c r="L1650" s="68">
        <v>0</v>
      </c>
      <c r="M1650" s="68">
        <v>0</v>
      </c>
      <c r="N1650" s="111" t="str">
        <f t="shared" si="404"/>
        <v/>
      </c>
      <c r="O1650" s="64" t="str">
        <f t="shared" si="392"/>
        <v/>
      </c>
      <c r="P1650" s="65" t="str">
        <f t="shared" si="393"/>
        <v/>
      </c>
      <c r="Q1650" s="66"/>
      <c r="R1650" s="64">
        <v>0</v>
      </c>
      <c r="S1650" s="64" t="str">
        <f t="shared" si="401"/>
        <v/>
      </c>
      <c r="T1650" s="67" t="str">
        <f t="shared" si="402"/>
        <v/>
      </c>
    </row>
    <row r="1651" spans="1:20">
      <c r="A1651" s="3" t="s">
        <v>392</v>
      </c>
      <c r="B1651" s="2" t="s">
        <v>534</v>
      </c>
      <c r="C1651" s="2" t="s">
        <v>319</v>
      </c>
      <c r="D1651" s="2" t="s">
        <v>320</v>
      </c>
      <c r="E1651" s="64">
        <v>0</v>
      </c>
      <c r="F1651" s="64">
        <v>0</v>
      </c>
      <c r="G1651" s="64">
        <v>0</v>
      </c>
      <c r="H1651" s="64">
        <v>0</v>
      </c>
      <c r="I1651" s="123">
        <v>2276</v>
      </c>
      <c r="J1651" s="68">
        <v>738</v>
      </c>
      <c r="K1651" s="50">
        <f t="shared" si="399"/>
        <v>0.3242530755711775</v>
      </c>
      <c r="L1651" s="68">
        <v>2900</v>
      </c>
      <c r="M1651" s="68">
        <v>624</v>
      </c>
      <c r="N1651" s="111">
        <f t="shared" si="404"/>
        <v>2276</v>
      </c>
      <c r="O1651" s="64">
        <f t="shared" ref="O1651:O1714" si="405">IF(SUM(G1651,L1651)&gt;0,SUM(G1651,L1651),"")</f>
        <v>2900</v>
      </c>
      <c r="P1651" s="65">
        <f t="shared" ref="P1651:P1714" si="406">IF(SUM(H1651,M1651)&gt;0,SUM(H1651,M1651),"")</f>
        <v>624</v>
      </c>
      <c r="Q1651" s="66">
        <f t="shared" si="403"/>
        <v>0.21517241379310345</v>
      </c>
      <c r="R1651" s="64">
        <v>181</v>
      </c>
      <c r="S1651" s="64">
        <f t="shared" si="401"/>
        <v>2457</v>
      </c>
      <c r="T1651" s="67">
        <f t="shared" si="402"/>
        <v>7.9525483304042174E-2</v>
      </c>
    </row>
    <row r="1652" spans="1:20">
      <c r="A1652" s="3" t="s">
        <v>392</v>
      </c>
      <c r="B1652" s="2" t="s">
        <v>530</v>
      </c>
      <c r="C1652" s="2" t="s">
        <v>326</v>
      </c>
      <c r="D1652" s="2" t="s">
        <v>327</v>
      </c>
      <c r="E1652" s="64">
        <v>0</v>
      </c>
      <c r="F1652" s="64">
        <v>0</v>
      </c>
      <c r="G1652" s="64">
        <v>0</v>
      </c>
      <c r="H1652" s="64">
        <v>0</v>
      </c>
      <c r="I1652" s="123">
        <v>6</v>
      </c>
      <c r="J1652" s="68">
        <v>2</v>
      </c>
      <c r="K1652" s="50">
        <f t="shared" si="399"/>
        <v>0.33333333333333331</v>
      </c>
      <c r="L1652" s="68">
        <v>6</v>
      </c>
      <c r="M1652" s="68">
        <v>0</v>
      </c>
      <c r="N1652" s="111">
        <f t="shared" si="404"/>
        <v>6</v>
      </c>
      <c r="O1652" s="64">
        <f t="shared" si="405"/>
        <v>6</v>
      </c>
      <c r="P1652" s="65" t="str">
        <f t="shared" si="406"/>
        <v/>
      </c>
      <c r="Q1652" s="66">
        <v>0</v>
      </c>
      <c r="R1652" s="64">
        <v>0</v>
      </c>
      <c r="S1652" s="64">
        <f t="shared" si="401"/>
        <v>6</v>
      </c>
      <c r="T1652" s="67">
        <f t="shared" si="402"/>
        <v>0</v>
      </c>
    </row>
    <row r="1653" spans="1:20">
      <c r="A1653" s="3" t="s">
        <v>392</v>
      </c>
      <c r="B1653" s="2" t="s">
        <v>530</v>
      </c>
      <c r="C1653" s="2" t="s">
        <v>328</v>
      </c>
      <c r="D1653" s="2" t="s">
        <v>329</v>
      </c>
      <c r="E1653" s="64">
        <v>0</v>
      </c>
      <c r="F1653" s="64">
        <v>0</v>
      </c>
      <c r="G1653" s="64">
        <v>0</v>
      </c>
      <c r="H1653" s="64">
        <v>0</v>
      </c>
      <c r="I1653" s="123">
        <v>1932</v>
      </c>
      <c r="J1653" s="68">
        <v>572</v>
      </c>
      <c r="K1653" s="50">
        <f t="shared" si="399"/>
        <v>0.29606625258799174</v>
      </c>
      <c r="L1653" s="68">
        <v>2029</v>
      </c>
      <c r="M1653" s="68">
        <v>97</v>
      </c>
      <c r="N1653" s="111">
        <f t="shared" si="404"/>
        <v>1932</v>
      </c>
      <c r="O1653" s="64">
        <f t="shared" si="405"/>
        <v>2029</v>
      </c>
      <c r="P1653" s="65">
        <f t="shared" si="406"/>
        <v>97</v>
      </c>
      <c r="Q1653" s="66">
        <f t="shared" si="403"/>
        <v>4.780680137999014E-2</v>
      </c>
      <c r="R1653" s="64">
        <v>1</v>
      </c>
      <c r="S1653" s="64">
        <f t="shared" si="401"/>
        <v>1933</v>
      </c>
      <c r="T1653" s="67">
        <f t="shared" si="402"/>
        <v>5.1759834368530024E-4</v>
      </c>
    </row>
    <row r="1654" spans="1:20">
      <c r="A1654" s="3" t="s">
        <v>392</v>
      </c>
      <c r="B1654" s="2" t="s">
        <v>534</v>
      </c>
      <c r="C1654" s="2" t="s">
        <v>330</v>
      </c>
      <c r="D1654" s="2" t="s">
        <v>331</v>
      </c>
      <c r="E1654" s="64">
        <v>0</v>
      </c>
      <c r="F1654" s="64">
        <v>0</v>
      </c>
      <c r="G1654" s="64">
        <v>1</v>
      </c>
      <c r="H1654" s="64">
        <v>1</v>
      </c>
      <c r="I1654" s="123">
        <v>5357</v>
      </c>
      <c r="J1654" s="68">
        <v>1370</v>
      </c>
      <c r="K1654" s="50">
        <f t="shared" si="399"/>
        <v>0.25574015307074854</v>
      </c>
      <c r="L1654" s="68">
        <v>5734</v>
      </c>
      <c r="M1654" s="68">
        <v>377</v>
      </c>
      <c r="N1654" s="111">
        <f t="shared" si="404"/>
        <v>5357</v>
      </c>
      <c r="O1654" s="64">
        <f t="shared" si="405"/>
        <v>5735</v>
      </c>
      <c r="P1654" s="65">
        <f t="shared" si="406"/>
        <v>378</v>
      </c>
      <c r="Q1654" s="66">
        <f t="shared" si="403"/>
        <v>6.5911072362685272E-2</v>
      </c>
      <c r="R1654" s="64">
        <v>51</v>
      </c>
      <c r="S1654" s="64">
        <f t="shared" si="401"/>
        <v>5408</v>
      </c>
      <c r="T1654" s="67">
        <f t="shared" si="402"/>
        <v>9.5202538734366245E-3</v>
      </c>
    </row>
    <row r="1655" spans="1:20">
      <c r="A1655" s="3" t="s">
        <v>392</v>
      </c>
      <c r="B1655" s="2" t="s">
        <v>528</v>
      </c>
      <c r="C1655" s="2" t="s">
        <v>332</v>
      </c>
      <c r="D1655" s="2" t="s">
        <v>333</v>
      </c>
      <c r="E1655" s="64">
        <v>0</v>
      </c>
      <c r="F1655" s="64">
        <v>0</v>
      </c>
      <c r="G1655" s="64">
        <v>0</v>
      </c>
      <c r="H1655" s="64">
        <v>0</v>
      </c>
      <c r="I1655" s="123">
        <v>11</v>
      </c>
      <c r="J1655" s="68">
        <v>9</v>
      </c>
      <c r="K1655" s="50">
        <f t="shared" si="399"/>
        <v>0.81818181818181823</v>
      </c>
      <c r="L1655" s="68">
        <v>11</v>
      </c>
      <c r="M1655" s="68">
        <v>0</v>
      </c>
      <c r="N1655" s="111">
        <f t="shared" si="404"/>
        <v>11</v>
      </c>
      <c r="O1655" s="64">
        <f t="shared" si="405"/>
        <v>11</v>
      </c>
      <c r="P1655" s="65" t="str">
        <f t="shared" si="406"/>
        <v/>
      </c>
      <c r="Q1655" s="66">
        <v>0</v>
      </c>
      <c r="R1655" s="64">
        <v>0</v>
      </c>
      <c r="S1655" s="64">
        <f t="shared" ref="S1655:S1672" si="407">IF(N1655="",IF(R1655&gt;0,SUM(R1655),""),IF(SUM(R1655)&gt;0,SUM(N1655+R1655),N1655))</f>
        <v>11</v>
      </c>
      <c r="T1655" s="67">
        <f t="shared" ref="T1655:T1672" si="408">IF((I1655)&gt;0,R1655/(I1655),"")</f>
        <v>0</v>
      </c>
    </row>
    <row r="1656" spans="1:20">
      <c r="A1656" s="3" t="s">
        <v>392</v>
      </c>
      <c r="B1656" s="2" t="s">
        <v>528</v>
      </c>
      <c r="C1656" s="2" t="s">
        <v>334</v>
      </c>
      <c r="D1656" s="2" t="s">
        <v>335</v>
      </c>
      <c r="E1656" s="64">
        <v>0</v>
      </c>
      <c r="F1656" s="64">
        <v>0</v>
      </c>
      <c r="G1656" s="64">
        <v>0</v>
      </c>
      <c r="H1656" s="64">
        <v>0</v>
      </c>
      <c r="I1656" s="123">
        <v>28</v>
      </c>
      <c r="J1656" s="68">
        <v>0</v>
      </c>
      <c r="K1656" s="50">
        <f t="shared" si="399"/>
        <v>0</v>
      </c>
      <c r="L1656" s="68">
        <v>29</v>
      </c>
      <c r="M1656" s="68">
        <v>1</v>
      </c>
      <c r="N1656" s="111">
        <f t="shared" si="404"/>
        <v>28</v>
      </c>
      <c r="O1656" s="64">
        <f t="shared" si="405"/>
        <v>29</v>
      </c>
      <c r="P1656" s="65">
        <f t="shared" si="406"/>
        <v>1</v>
      </c>
      <c r="Q1656" s="66">
        <f t="shared" si="403"/>
        <v>3.4482758620689655E-2</v>
      </c>
      <c r="R1656" s="64">
        <v>2</v>
      </c>
      <c r="S1656" s="64">
        <f t="shared" si="407"/>
        <v>30</v>
      </c>
      <c r="T1656" s="67">
        <f t="shared" si="408"/>
        <v>7.1428571428571425E-2</v>
      </c>
    </row>
    <row r="1657" spans="1:20">
      <c r="A1657" s="3" t="s">
        <v>392</v>
      </c>
      <c r="B1657" s="2" t="s">
        <v>528</v>
      </c>
      <c r="C1657" s="2" t="s">
        <v>341</v>
      </c>
      <c r="D1657" s="2" t="s">
        <v>342</v>
      </c>
      <c r="E1657" s="64">
        <v>0</v>
      </c>
      <c r="F1657" s="64">
        <v>0</v>
      </c>
      <c r="G1657" s="64">
        <v>0</v>
      </c>
      <c r="H1657" s="64">
        <v>0</v>
      </c>
      <c r="I1657" s="123">
        <v>157</v>
      </c>
      <c r="J1657" s="68">
        <v>133</v>
      </c>
      <c r="K1657" s="50">
        <f t="shared" si="399"/>
        <v>0.84713375796178347</v>
      </c>
      <c r="L1657" s="68">
        <v>161</v>
      </c>
      <c r="M1657" s="68">
        <v>4</v>
      </c>
      <c r="N1657" s="111">
        <f t="shared" si="404"/>
        <v>157</v>
      </c>
      <c r="O1657" s="64">
        <f t="shared" si="405"/>
        <v>161</v>
      </c>
      <c r="P1657" s="65">
        <f t="shared" si="406"/>
        <v>4</v>
      </c>
      <c r="Q1657" s="66">
        <f t="shared" ref="Q1657:Q1671" si="409">IF(O1657&lt;&gt;0,P1657/O1657,"")</f>
        <v>2.4844720496894408E-2</v>
      </c>
      <c r="R1657" s="64">
        <v>0</v>
      </c>
      <c r="S1657" s="64">
        <f t="shared" si="407"/>
        <v>157</v>
      </c>
      <c r="T1657" s="67">
        <f t="shared" si="408"/>
        <v>0</v>
      </c>
    </row>
    <row r="1658" spans="1:20">
      <c r="A1658" s="3" t="s">
        <v>392</v>
      </c>
      <c r="B1658" s="20" t="s">
        <v>343</v>
      </c>
      <c r="C1658" s="2" t="s">
        <v>343</v>
      </c>
      <c r="D1658" s="2" t="s">
        <v>345</v>
      </c>
      <c r="E1658" s="64">
        <v>0</v>
      </c>
      <c r="F1658" s="64">
        <v>0</v>
      </c>
      <c r="G1658" s="64">
        <v>0</v>
      </c>
      <c r="H1658" s="64">
        <v>0</v>
      </c>
      <c r="I1658" s="123">
        <v>3170</v>
      </c>
      <c r="J1658" s="68">
        <v>1924</v>
      </c>
      <c r="K1658" s="50">
        <f t="shared" si="399"/>
        <v>0.60694006309148263</v>
      </c>
      <c r="L1658" s="68">
        <v>3216</v>
      </c>
      <c r="M1658" s="68">
        <v>46</v>
      </c>
      <c r="N1658" s="111">
        <f t="shared" si="404"/>
        <v>3170</v>
      </c>
      <c r="O1658" s="64">
        <f t="shared" si="405"/>
        <v>3216</v>
      </c>
      <c r="P1658" s="65">
        <f t="shared" si="406"/>
        <v>46</v>
      </c>
      <c r="Q1658" s="66">
        <f t="shared" si="409"/>
        <v>1.4303482587064677E-2</v>
      </c>
      <c r="R1658" s="64">
        <v>0</v>
      </c>
      <c r="S1658" s="64">
        <f t="shared" si="407"/>
        <v>3170</v>
      </c>
      <c r="T1658" s="67">
        <f t="shared" si="408"/>
        <v>0</v>
      </c>
    </row>
    <row r="1659" spans="1:20">
      <c r="A1659" s="3" t="s">
        <v>392</v>
      </c>
      <c r="B1659" s="20" t="s">
        <v>343</v>
      </c>
      <c r="C1659" s="2" t="s">
        <v>343</v>
      </c>
      <c r="D1659" s="2" t="s">
        <v>348</v>
      </c>
      <c r="E1659" s="64">
        <v>6</v>
      </c>
      <c r="F1659" s="64">
        <v>3</v>
      </c>
      <c r="G1659" s="64">
        <v>6</v>
      </c>
      <c r="H1659" s="64">
        <v>0</v>
      </c>
      <c r="I1659" s="123">
        <v>60740</v>
      </c>
      <c r="J1659" s="68">
        <v>38613</v>
      </c>
      <c r="K1659" s="50">
        <f t="shared" si="399"/>
        <v>0.63570958182416859</v>
      </c>
      <c r="L1659" s="68">
        <v>61070</v>
      </c>
      <c r="M1659" s="68">
        <v>330</v>
      </c>
      <c r="N1659" s="111">
        <f t="shared" si="404"/>
        <v>60746</v>
      </c>
      <c r="O1659" s="64">
        <f t="shared" si="405"/>
        <v>61076</v>
      </c>
      <c r="P1659" s="65">
        <f t="shared" si="406"/>
        <v>330</v>
      </c>
      <c r="Q1659" s="66">
        <f t="shared" si="409"/>
        <v>5.4031043290326802E-3</v>
      </c>
      <c r="R1659" s="64">
        <v>129</v>
      </c>
      <c r="S1659" s="64">
        <f t="shared" si="407"/>
        <v>60875</v>
      </c>
      <c r="T1659" s="67">
        <f t="shared" si="408"/>
        <v>2.1238063878827791E-3</v>
      </c>
    </row>
    <row r="1660" spans="1:20">
      <c r="A1660" s="3" t="s">
        <v>392</v>
      </c>
      <c r="B1660" s="2" t="s">
        <v>533</v>
      </c>
      <c r="C1660" s="2" t="s">
        <v>361</v>
      </c>
      <c r="D1660" s="2" t="s">
        <v>362</v>
      </c>
      <c r="E1660" s="64">
        <v>0</v>
      </c>
      <c r="F1660" s="64">
        <v>0</v>
      </c>
      <c r="G1660" s="64">
        <v>0</v>
      </c>
      <c r="H1660" s="64">
        <v>0</v>
      </c>
      <c r="I1660" s="123">
        <v>3634</v>
      </c>
      <c r="J1660" s="68">
        <v>3040</v>
      </c>
      <c r="K1660" s="50">
        <f t="shared" si="399"/>
        <v>0.83654375343973586</v>
      </c>
      <c r="L1660" s="68">
        <v>3690</v>
      </c>
      <c r="M1660" s="68">
        <v>56</v>
      </c>
      <c r="N1660" s="111">
        <f t="shared" si="404"/>
        <v>3634</v>
      </c>
      <c r="O1660" s="64">
        <f t="shared" si="405"/>
        <v>3690</v>
      </c>
      <c r="P1660" s="65">
        <f t="shared" si="406"/>
        <v>56</v>
      </c>
      <c r="Q1660" s="66">
        <f t="shared" si="409"/>
        <v>1.5176151761517615E-2</v>
      </c>
      <c r="R1660" s="64">
        <v>52</v>
      </c>
      <c r="S1660" s="64">
        <f t="shared" si="407"/>
        <v>3686</v>
      </c>
      <c r="T1660" s="67">
        <f t="shared" si="408"/>
        <v>1.4309301045679693E-2</v>
      </c>
    </row>
    <row r="1661" spans="1:20">
      <c r="A1661" s="3" t="s">
        <v>392</v>
      </c>
      <c r="B1661" s="2" t="s">
        <v>533</v>
      </c>
      <c r="C1661" s="2" t="s">
        <v>361</v>
      </c>
      <c r="D1661" s="2" t="s">
        <v>363</v>
      </c>
      <c r="E1661" s="64">
        <v>0</v>
      </c>
      <c r="F1661" s="64">
        <v>0</v>
      </c>
      <c r="G1661" s="64">
        <v>0</v>
      </c>
      <c r="H1661" s="64">
        <v>0</v>
      </c>
      <c r="I1661" s="123">
        <v>8681</v>
      </c>
      <c r="J1661" s="68">
        <v>6273</v>
      </c>
      <c r="K1661" s="50">
        <f t="shared" si="399"/>
        <v>0.72261260223476553</v>
      </c>
      <c r="L1661" s="68">
        <v>8765</v>
      </c>
      <c r="M1661" s="68">
        <v>84</v>
      </c>
      <c r="N1661" s="111">
        <f t="shared" si="404"/>
        <v>8681</v>
      </c>
      <c r="O1661" s="64">
        <f t="shared" si="405"/>
        <v>8765</v>
      </c>
      <c r="P1661" s="65">
        <f t="shared" si="406"/>
        <v>84</v>
      </c>
      <c r="Q1661" s="66">
        <f t="shared" si="409"/>
        <v>9.5835710211066745E-3</v>
      </c>
      <c r="R1661" s="64">
        <v>482</v>
      </c>
      <c r="S1661" s="64">
        <f t="shared" si="407"/>
        <v>9163</v>
      </c>
      <c r="T1661" s="67">
        <f t="shared" si="408"/>
        <v>5.5523557193871677E-2</v>
      </c>
    </row>
    <row r="1662" spans="1:20">
      <c r="A1662" s="3" t="s">
        <v>392</v>
      </c>
      <c r="B1662" s="2" t="s">
        <v>529</v>
      </c>
      <c r="C1662" s="2" t="s">
        <v>364</v>
      </c>
      <c r="D1662" s="2" t="s">
        <v>365</v>
      </c>
      <c r="E1662" s="64">
        <v>0</v>
      </c>
      <c r="F1662" s="64">
        <v>0</v>
      </c>
      <c r="G1662" s="64">
        <v>0</v>
      </c>
      <c r="H1662" s="64">
        <v>0</v>
      </c>
      <c r="I1662" s="123">
        <v>1727</v>
      </c>
      <c r="J1662" s="68">
        <v>364</v>
      </c>
      <c r="K1662" s="50">
        <f t="shared" si="399"/>
        <v>0.21077012159814706</v>
      </c>
      <c r="L1662" s="68">
        <v>2229</v>
      </c>
      <c r="M1662" s="68">
        <v>502</v>
      </c>
      <c r="N1662" s="111">
        <f t="shared" si="404"/>
        <v>1727</v>
      </c>
      <c r="O1662" s="64">
        <f t="shared" si="405"/>
        <v>2229</v>
      </c>
      <c r="P1662" s="65">
        <f t="shared" si="406"/>
        <v>502</v>
      </c>
      <c r="Q1662" s="66">
        <f t="shared" si="409"/>
        <v>0.22521310004486317</v>
      </c>
      <c r="R1662" s="64">
        <v>32</v>
      </c>
      <c r="S1662" s="64">
        <f t="shared" si="407"/>
        <v>1759</v>
      </c>
      <c r="T1662" s="67">
        <f t="shared" si="408"/>
        <v>1.8529241459177764E-2</v>
      </c>
    </row>
    <row r="1663" spans="1:20">
      <c r="A1663" s="3" t="s">
        <v>392</v>
      </c>
      <c r="B1663" s="2" t="s">
        <v>526</v>
      </c>
      <c r="C1663" s="2" t="s">
        <v>366</v>
      </c>
      <c r="D1663" s="2" t="s">
        <v>367</v>
      </c>
      <c r="E1663" s="64">
        <v>0</v>
      </c>
      <c r="F1663" s="64">
        <v>0</v>
      </c>
      <c r="G1663" s="64">
        <v>0</v>
      </c>
      <c r="H1663" s="64">
        <v>0</v>
      </c>
      <c r="I1663" s="123">
        <v>211</v>
      </c>
      <c r="J1663" s="68">
        <v>139</v>
      </c>
      <c r="K1663" s="50">
        <f t="shared" si="399"/>
        <v>0.65876777251184837</v>
      </c>
      <c r="L1663" s="68">
        <v>232</v>
      </c>
      <c r="M1663" s="68">
        <v>21</v>
      </c>
      <c r="N1663" s="111">
        <f t="shared" si="404"/>
        <v>211</v>
      </c>
      <c r="O1663" s="64">
        <f t="shared" si="405"/>
        <v>232</v>
      </c>
      <c r="P1663" s="65">
        <f t="shared" si="406"/>
        <v>21</v>
      </c>
      <c r="Q1663" s="66">
        <f t="shared" si="409"/>
        <v>9.0517241379310345E-2</v>
      </c>
      <c r="R1663" s="64">
        <v>0</v>
      </c>
      <c r="S1663" s="64">
        <f t="shared" si="407"/>
        <v>211</v>
      </c>
      <c r="T1663" s="67">
        <f t="shared" si="408"/>
        <v>0</v>
      </c>
    </row>
    <row r="1664" spans="1:20">
      <c r="A1664" s="3" t="s">
        <v>392</v>
      </c>
      <c r="B1664" s="2" t="s">
        <v>534</v>
      </c>
      <c r="C1664" s="2" t="s">
        <v>371</v>
      </c>
      <c r="D1664" s="2" t="s">
        <v>371</v>
      </c>
      <c r="E1664" s="64">
        <v>0</v>
      </c>
      <c r="F1664" s="64">
        <v>0</v>
      </c>
      <c r="G1664" s="64">
        <v>0</v>
      </c>
      <c r="H1664" s="64">
        <v>0</v>
      </c>
      <c r="I1664" s="123">
        <v>2235</v>
      </c>
      <c r="J1664" s="68">
        <v>529</v>
      </c>
      <c r="K1664" s="50">
        <f t="shared" si="399"/>
        <v>0.23668903803131991</v>
      </c>
      <c r="L1664" s="68">
        <v>2243</v>
      </c>
      <c r="M1664" s="68">
        <v>8</v>
      </c>
      <c r="N1664" s="111">
        <f t="shared" ref="N1664:N1683" si="410">IF(SUM(E1664,I1664)&gt;0,SUM(E1664,I1664),"")</f>
        <v>2235</v>
      </c>
      <c r="O1664" s="64">
        <f t="shared" si="405"/>
        <v>2243</v>
      </c>
      <c r="P1664" s="65">
        <f t="shared" si="406"/>
        <v>8</v>
      </c>
      <c r="Q1664" s="66">
        <f t="shared" si="409"/>
        <v>3.5666518056174765E-3</v>
      </c>
      <c r="R1664" s="64">
        <v>5</v>
      </c>
      <c r="S1664" s="64">
        <f t="shared" si="407"/>
        <v>2240</v>
      </c>
      <c r="T1664" s="67">
        <f t="shared" si="408"/>
        <v>2.2371364653243847E-3</v>
      </c>
    </row>
    <row r="1665" spans="1:20">
      <c r="A1665" s="3" t="s">
        <v>392</v>
      </c>
      <c r="B1665" s="2" t="s">
        <v>528</v>
      </c>
      <c r="C1665" s="2" t="s">
        <v>374</v>
      </c>
      <c r="D1665" s="2" t="s">
        <v>375</v>
      </c>
      <c r="E1665" s="64">
        <v>0</v>
      </c>
      <c r="F1665" s="64">
        <v>0</v>
      </c>
      <c r="G1665" s="64">
        <v>0</v>
      </c>
      <c r="H1665" s="64">
        <v>0</v>
      </c>
      <c r="I1665" s="123">
        <v>3</v>
      </c>
      <c r="J1665" s="68">
        <v>2</v>
      </c>
      <c r="K1665" s="50">
        <f t="shared" si="399"/>
        <v>0.66666666666666663</v>
      </c>
      <c r="L1665" s="68">
        <v>3</v>
      </c>
      <c r="M1665" s="68">
        <v>0</v>
      </c>
      <c r="N1665" s="111">
        <f t="shared" si="410"/>
        <v>3</v>
      </c>
      <c r="O1665" s="64">
        <f t="shared" si="405"/>
        <v>3</v>
      </c>
      <c r="P1665" s="65" t="str">
        <f t="shared" si="406"/>
        <v/>
      </c>
      <c r="Q1665" s="66">
        <v>0</v>
      </c>
      <c r="R1665" s="64">
        <v>0</v>
      </c>
      <c r="S1665" s="64">
        <f t="shared" si="407"/>
        <v>3</v>
      </c>
      <c r="T1665" s="67">
        <f t="shared" si="408"/>
        <v>0</v>
      </c>
    </row>
    <row r="1666" spans="1:20">
      <c r="A1666" s="3" t="s">
        <v>392</v>
      </c>
      <c r="B1666" s="2" t="s">
        <v>529</v>
      </c>
      <c r="C1666" s="2" t="s">
        <v>376</v>
      </c>
      <c r="D1666" s="2" t="s">
        <v>377</v>
      </c>
      <c r="E1666" s="64">
        <v>0</v>
      </c>
      <c r="F1666" s="64">
        <v>0</v>
      </c>
      <c r="G1666" s="64">
        <v>0</v>
      </c>
      <c r="H1666" s="64">
        <v>0</v>
      </c>
      <c r="I1666" s="123">
        <v>3613</v>
      </c>
      <c r="J1666" s="68">
        <v>1036</v>
      </c>
      <c r="K1666" s="50">
        <f t="shared" si="399"/>
        <v>0.28674231940215889</v>
      </c>
      <c r="L1666" s="68">
        <v>3634</v>
      </c>
      <c r="M1666" s="68">
        <v>21</v>
      </c>
      <c r="N1666" s="111">
        <f t="shared" si="410"/>
        <v>3613</v>
      </c>
      <c r="O1666" s="64">
        <f t="shared" si="405"/>
        <v>3634</v>
      </c>
      <c r="P1666" s="65">
        <f t="shared" si="406"/>
        <v>21</v>
      </c>
      <c r="Q1666" s="66">
        <f t="shared" si="409"/>
        <v>5.7787561915244911E-3</v>
      </c>
      <c r="R1666" s="64">
        <v>2</v>
      </c>
      <c r="S1666" s="64">
        <f t="shared" si="407"/>
        <v>3615</v>
      </c>
      <c r="T1666" s="67">
        <f t="shared" si="408"/>
        <v>5.5355660116246884E-4</v>
      </c>
    </row>
    <row r="1667" spans="1:20">
      <c r="A1667" s="3" t="s">
        <v>392</v>
      </c>
      <c r="B1667" s="2" t="s">
        <v>529</v>
      </c>
      <c r="C1667" s="2" t="s">
        <v>376</v>
      </c>
      <c r="D1667" s="2" t="s">
        <v>379</v>
      </c>
      <c r="E1667" s="64">
        <v>0</v>
      </c>
      <c r="F1667" s="64">
        <v>0</v>
      </c>
      <c r="G1667" s="64">
        <v>0</v>
      </c>
      <c r="H1667" s="64">
        <v>0</v>
      </c>
      <c r="I1667" s="123">
        <v>8288</v>
      </c>
      <c r="J1667" s="68">
        <v>3582</v>
      </c>
      <c r="K1667" s="50">
        <f t="shared" si="399"/>
        <v>0.43219111969111967</v>
      </c>
      <c r="L1667" s="68">
        <v>8330</v>
      </c>
      <c r="M1667" s="68">
        <v>42</v>
      </c>
      <c r="N1667" s="111">
        <f t="shared" si="410"/>
        <v>8288</v>
      </c>
      <c r="O1667" s="64">
        <f t="shared" si="405"/>
        <v>8330</v>
      </c>
      <c r="P1667" s="65">
        <f t="shared" si="406"/>
        <v>42</v>
      </c>
      <c r="Q1667" s="66">
        <f t="shared" si="409"/>
        <v>5.0420168067226894E-3</v>
      </c>
      <c r="R1667" s="64">
        <v>319</v>
      </c>
      <c r="S1667" s="64">
        <f t="shared" si="407"/>
        <v>8607</v>
      </c>
      <c r="T1667" s="67">
        <f t="shared" si="408"/>
        <v>3.8489382239382239E-2</v>
      </c>
    </row>
    <row r="1668" spans="1:20">
      <c r="A1668" s="3" t="s">
        <v>392</v>
      </c>
      <c r="B1668" s="2" t="s">
        <v>528</v>
      </c>
      <c r="C1668" s="2" t="s">
        <v>380</v>
      </c>
      <c r="D1668" s="2" t="s">
        <v>381</v>
      </c>
      <c r="E1668" s="64">
        <v>0</v>
      </c>
      <c r="F1668" s="64">
        <v>0</v>
      </c>
      <c r="G1668" s="64">
        <v>0</v>
      </c>
      <c r="H1668" s="64">
        <v>0</v>
      </c>
      <c r="I1668" s="123">
        <v>36</v>
      </c>
      <c r="J1668" s="68">
        <v>27</v>
      </c>
      <c r="K1668" s="50">
        <f t="shared" si="399"/>
        <v>0.75</v>
      </c>
      <c r="L1668" s="68">
        <v>36</v>
      </c>
      <c r="M1668" s="68">
        <v>0</v>
      </c>
      <c r="N1668" s="111">
        <f t="shared" si="410"/>
        <v>36</v>
      </c>
      <c r="O1668" s="64">
        <f t="shared" si="405"/>
        <v>36</v>
      </c>
      <c r="P1668" s="65" t="str">
        <f t="shared" si="406"/>
        <v/>
      </c>
      <c r="Q1668" s="66">
        <v>0</v>
      </c>
      <c r="R1668" s="64">
        <v>0</v>
      </c>
      <c r="S1668" s="64">
        <f t="shared" si="407"/>
        <v>36</v>
      </c>
      <c r="T1668" s="67">
        <f t="shared" si="408"/>
        <v>0</v>
      </c>
    </row>
    <row r="1669" spans="1:20">
      <c r="A1669" s="3" t="s">
        <v>392</v>
      </c>
      <c r="B1669" s="2" t="s">
        <v>528</v>
      </c>
      <c r="C1669" s="2" t="s">
        <v>380</v>
      </c>
      <c r="D1669" s="2" t="s">
        <v>382</v>
      </c>
      <c r="E1669" s="64">
        <v>0</v>
      </c>
      <c r="F1669" s="64">
        <v>0</v>
      </c>
      <c r="G1669" s="64">
        <v>0</v>
      </c>
      <c r="H1669" s="64">
        <v>0</v>
      </c>
      <c r="I1669" s="123">
        <v>19</v>
      </c>
      <c r="J1669" s="68">
        <v>13</v>
      </c>
      <c r="K1669" s="50">
        <f t="shared" si="399"/>
        <v>0.68421052631578949</v>
      </c>
      <c r="L1669" s="68">
        <v>21</v>
      </c>
      <c r="M1669" s="68">
        <v>2</v>
      </c>
      <c r="N1669" s="111">
        <f t="shared" si="410"/>
        <v>19</v>
      </c>
      <c r="O1669" s="64">
        <f t="shared" si="405"/>
        <v>21</v>
      </c>
      <c r="P1669" s="65">
        <f t="shared" si="406"/>
        <v>2</v>
      </c>
      <c r="Q1669" s="66">
        <f t="shared" si="409"/>
        <v>9.5238095238095233E-2</v>
      </c>
      <c r="R1669" s="64">
        <v>0</v>
      </c>
      <c r="S1669" s="64">
        <f t="shared" si="407"/>
        <v>19</v>
      </c>
      <c r="T1669" s="67">
        <f t="shared" si="408"/>
        <v>0</v>
      </c>
    </row>
    <row r="1670" spans="1:20">
      <c r="A1670" s="3" t="s">
        <v>392</v>
      </c>
      <c r="B1670" s="2" t="s">
        <v>534</v>
      </c>
      <c r="C1670" s="2" t="s">
        <v>384</v>
      </c>
      <c r="D1670" s="2" t="s">
        <v>385</v>
      </c>
      <c r="E1670" s="64">
        <v>0</v>
      </c>
      <c r="F1670" s="64">
        <v>0</v>
      </c>
      <c r="G1670" s="64">
        <v>0</v>
      </c>
      <c r="H1670" s="64">
        <v>0</v>
      </c>
      <c r="I1670" s="123">
        <v>1767</v>
      </c>
      <c r="J1670" s="68">
        <v>320</v>
      </c>
      <c r="K1670" s="50">
        <f t="shared" si="399"/>
        <v>0.18109790605546122</v>
      </c>
      <c r="L1670" s="68">
        <v>2506</v>
      </c>
      <c r="M1670" s="68">
        <v>739</v>
      </c>
      <c r="N1670" s="111">
        <f t="shared" si="410"/>
        <v>1767</v>
      </c>
      <c r="O1670" s="64">
        <f t="shared" si="405"/>
        <v>2506</v>
      </c>
      <c r="P1670" s="65">
        <f t="shared" si="406"/>
        <v>739</v>
      </c>
      <c r="Q1670" s="66">
        <f t="shared" si="409"/>
        <v>0.29489225857940943</v>
      </c>
      <c r="R1670" s="64">
        <v>58</v>
      </c>
      <c r="S1670" s="64">
        <f t="shared" si="407"/>
        <v>1825</v>
      </c>
      <c r="T1670" s="67">
        <f t="shared" si="408"/>
        <v>3.2823995472552346E-2</v>
      </c>
    </row>
    <row r="1671" spans="1:20">
      <c r="A1671" s="3" t="s">
        <v>392</v>
      </c>
      <c r="B1671" s="2" t="s">
        <v>529</v>
      </c>
      <c r="C1671" s="2" t="s">
        <v>386</v>
      </c>
      <c r="D1671" s="2" t="s">
        <v>387</v>
      </c>
      <c r="E1671" s="64">
        <v>0</v>
      </c>
      <c r="F1671" s="64">
        <v>0</v>
      </c>
      <c r="G1671" s="64">
        <v>0</v>
      </c>
      <c r="H1671" s="64">
        <v>0</v>
      </c>
      <c r="I1671" s="123">
        <v>1051</v>
      </c>
      <c r="J1671" s="68">
        <v>239</v>
      </c>
      <c r="K1671" s="50">
        <f t="shared" si="399"/>
        <v>0.2274024738344434</v>
      </c>
      <c r="L1671" s="68">
        <v>1179</v>
      </c>
      <c r="M1671" s="68">
        <v>128</v>
      </c>
      <c r="N1671" s="111">
        <f t="shared" si="410"/>
        <v>1051</v>
      </c>
      <c r="O1671" s="64">
        <f t="shared" si="405"/>
        <v>1179</v>
      </c>
      <c r="P1671" s="65">
        <f t="shared" si="406"/>
        <v>128</v>
      </c>
      <c r="Q1671" s="66">
        <f t="shared" si="409"/>
        <v>0.1085665818490246</v>
      </c>
      <c r="R1671" s="64">
        <v>100</v>
      </c>
      <c r="S1671" s="64">
        <f t="shared" si="407"/>
        <v>1151</v>
      </c>
      <c r="T1671" s="67">
        <f t="shared" si="408"/>
        <v>9.5147478591817311E-2</v>
      </c>
    </row>
    <row r="1672" spans="1:20">
      <c r="A1672" s="3" t="s">
        <v>392</v>
      </c>
      <c r="B1672" s="2" t="s">
        <v>528</v>
      </c>
      <c r="C1672" s="2" t="s">
        <v>390</v>
      </c>
      <c r="D1672" s="2" t="s">
        <v>391</v>
      </c>
      <c r="E1672" s="64">
        <v>0</v>
      </c>
      <c r="F1672" s="64">
        <v>0</v>
      </c>
      <c r="G1672" s="64">
        <v>0</v>
      </c>
      <c r="H1672" s="64">
        <v>0</v>
      </c>
      <c r="I1672" s="123">
        <v>6</v>
      </c>
      <c r="J1672" s="68">
        <v>3</v>
      </c>
      <c r="K1672" s="50">
        <f t="shared" si="399"/>
        <v>0.5</v>
      </c>
      <c r="L1672" s="68">
        <v>6</v>
      </c>
      <c r="M1672" s="68">
        <v>0</v>
      </c>
      <c r="N1672" s="111">
        <f t="shared" si="410"/>
        <v>6</v>
      </c>
      <c r="O1672" s="64">
        <f t="shared" si="405"/>
        <v>6</v>
      </c>
      <c r="P1672" s="65" t="str">
        <f t="shared" si="406"/>
        <v/>
      </c>
      <c r="Q1672" s="66">
        <v>0</v>
      </c>
      <c r="R1672" s="64">
        <v>0</v>
      </c>
      <c r="S1672" s="64">
        <f t="shared" si="407"/>
        <v>6</v>
      </c>
      <c r="T1672" s="67">
        <f t="shared" si="408"/>
        <v>0</v>
      </c>
    </row>
    <row r="1673" spans="1:20">
      <c r="A1673" s="3" t="s">
        <v>392</v>
      </c>
      <c r="B1673" s="2" t="s">
        <v>527</v>
      </c>
      <c r="C1673" s="2" t="s">
        <v>396</v>
      </c>
      <c r="D1673" s="2" t="s">
        <v>398</v>
      </c>
      <c r="E1673" s="64">
        <v>0</v>
      </c>
      <c r="F1673" s="64">
        <v>0</v>
      </c>
      <c r="G1673" s="64">
        <v>0</v>
      </c>
      <c r="H1673" s="64">
        <v>0</v>
      </c>
      <c r="I1673" s="123">
        <v>1109</v>
      </c>
      <c r="J1673" s="68">
        <v>273</v>
      </c>
      <c r="K1673" s="50">
        <f t="shared" si="399"/>
        <v>0.24616771866546439</v>
      </c>
      <c r="L1673" s="68">
        <v>1338</v>
      </c>
      <c r="M1673" s="68">
        <v>229</v>
      </c>
      <c r="N1673" s="111">
        <f t="shared" si="410"/>
        <v>1109</v>
      </c>
      <c r="O1673" s="64">
        <f t="shared" si="405"/>
        <v>1338</v>
      </c>
      <c r="P1673" s="65">
        <f t="shared" si="406"/>
        <v>229</v>
      </c>
      <c r="Q1673" s="66">
        <f t="shared" ref="Q1673:Q1693" si="411">IF(O1673&lt;&gt;0,P1673/O1673,"")</f>
        <v>0.1711509715994021</v>
      </c>
      <c r="R1673" s="64">
        <v>66</v>
      </c>
      <c r="S1673" s="64">
        <f t="shared" ref="S1673:S1692" si="412">IF(N1673="",IF(R1673&gt;0,SUM(R1673),""),IF(SUM(R1673)&gt;0,SUM(N1673+R1673),N1673))</f>
        <v>1175</v>
      </c>
      <c r="T1673" s="67">
        <f t="shared" ref="T1673:T1692" si="413">IF((I1673)&gt;0,R1673/(I1673),"")</f>
        <v>5.9513074842200184E-2</v>
      </c>
    </row>
    <row r="1674" spans="1:20">
      <c r="A1674" s="3" t="s">
        <v>392</v>
      </c>
      <c r="B1674" s="2" t="s">
        <v>534</v>
      </c>
      <c r="C1674" s="2" t="s">
        <v>399</v>
      </c>
      <c r="D1674" s="2" t="s">
        <v>400</v>
      </c>
      <c r="E1674" s="64">
        <v>0</v>
      </c>
      <c r="F1674" s="64">
        <v>0</v>
      </c>
      <c r="G1674" s="64">
        <v>0</v>
      </c>
      <c r="H1674" s="64">
        <v>0</v>
      </c>
      <c r="I1674" s="123">
        <v>62</v>
      </c>
      <c r="J1674" s="68">
        <v>25</v>
      </c>
      <c r="K1674" s="50">
        <f t="shared" si="399"/>
        <v>0.40322580645161288</v>
      </c>
      <c r="L1674" s="68">
        <v>62</v>
      </c>
      <c r="M1674" s="68">
        <v>0</v>
      </c>
      <c r="N1674" s="111">
        <f t="shared" si="410"/>
        <v>62</v>
      </c>
      <c r="O1674" s="64">
        <f t="shared" si="405"/>
        <v>62</v>
      </c>
      <c r="P1674" s="65" t="str">
        <f t="shared" si="406"/>
        <v/>
      </c>
      <c r="Q1674" s="66">
        <v>0</v>
      </c>
      <c r="R1674" s="64">
        <v>0</v>
      </c>
      <c r="S1674" s="64">
        <f t="shared" si="412"/>
        <v>62</v>
      </c>
      <c r="T1674" s="67">
        <f t="shared" si="413"/>
        <v>0</v>
      </c>
    </row>
    <row r="1675" spans="1:20">
      <c r="A1675" s="3" t="s">
        <v>392</v>
      </c>
      <c r="B1675" s="2" t="s">
        <v>529</v>
      </c>
      <c r="C1675" s="2" t="s">
        <v>403</v>
      </c>
      <c r="D1675" s="2" t="s">
        <v>404</v>
      </c>
      <c r="E1675" s="64">
        <v>0</v>
      </c>
      <c r="F1675" s="64">
        <v>0</v>
      </c>
      <c r="G1675" s="64">
        <v>0</v>
      </c>
      <c r="H1675" s="64">
        <v>0</v>
      </c>
      <c r="I1675" s="123">
        <v>1192</v>
      </c>
      <c r="J1675" s="68">
        <v>325</v>
      </c>
      <c r="K1675" s="50">
        <f t="shared" si="399"/>
        <v>0.2726510067114094</v>
      </c>
      <c r="L1675" s="68">
        <v>1255</v>
      </c>
      <c r="M1675" s="68">
        <v>63</v>
      </c>
      <c r="N1675" s="111">
        <f t="shared" si="410"/>
        <v>1192</v>
      </c>
      <c r="O1675" s="64">
        <f t="shared" si="405"/>
        <v>1255</v>
      </c>
      <c r="P1675" s="65">
        <f t="shared" si="406"/>
        <v>63</v>
      </c>
      <c r="Q1675" s="66">
        <f t="shared" si="411"/>
        <v>5.0199203187250997E-2</v>
      </c>
      <c r="R1675" s="64">
        <v>0</v>
      </c>
      <c r="S1675" s="64">
        <f t="shared" si="412"/>
        <v>1192</v>
      </c>
      <c r="T1675" s="67">
        <f t="shared" si="413"/>
        <v>0</v>
      </c>
    </row>
    <row r="1676" spans="1:20">
      <c r="A1676" s="3" t="s">
        <v>392</v>
      </c>
      <c r="B1676" s="2" t="s">
        <v>534</v>
      </c>
      <c r="C1676" s="2" t="s">
        <v>405</v>
      </c>
      <c r="D1676" s="2" t="s">
        <v>406</v>
      </c>
      <c r="E1676" s="64">
        <v>0</v>
      </c>
      <c r="F1676" s="64">
        <v>0</v>
      </c>
      <c r="G1676" s="64">
        <v>0</v>
      </c>
      <c r="H1676" s="64">
        <v>0</v>
      </c>
      <c r="I1676" s="123">
        <v>15170</v>
      </c>
      <c r="J1676" s="68">
        <v>1105</v>
      </c>
      <c r="K1676" s="50">
        <f t="shared" ref="K1676:K1739" si="414">J1676/I1676</f>
        <v>7.2841133816743578E-2</v>
      </c>
      <c r="L1676" s="68">
        <v>16493</v>
      </c>
      <c r="M1676" s="68">
        <v>1323</v>
      </c>
      <c r="N1676" s="111">
        <f t="shared" si="410"/>
        <v>15170</v>
      </c>
      <c r="O1676" s="64">
        <f t="shared" si="405"/>
        <v>16493</v>
      </c>
      <c r="P1676" s="65">
        <f t="shared" si="406"/>
        <v>1323</v>
      </c>
      <c r="Q1676" s="66">
        <f t="shared" si="411"/>
        <v>8.021584914812345E-2</v>
      </c>
      <c r="R1676" s="64">
        <v>17</v>
      </c>
      <c r="S1676" s="64">
        <f t="shared" si="412"/>
        <v>15187</v>
      </c>
      <c r="T1676" s="67">
        <f t="shared" si="413"/>
        <v>1.1206328279499012E-3</v>
      </c>
    </row>
    <row r="1677" spans="1:20">
      <c r="A1677" s="3" t="s">
        <v>392</v>
      </c>
      <c r="B1677" s="2" t="s">
        <v>527</v>
      </c>
      <c r="C1677" s="2" t="s">
        <v>413</v>
      </c>
      <c r="D1677" s="2" t="s">
        <v>414</v>
      </c>
      <c r="E1677" s="64">
        <v>0</v>
      </c>
      <c r="F1677" s="64">
        <v>0</v>
      </c>
      <c r="G1677" s="64">
        <v>0</v>
      </c>
      <c r="H1677" s="64">
        <v>0</v>
      </c>
      <c r="I1677" s="123">
        <v>2082</v>
      </c>
      <c r="J1677" s="68">
        <v>583</v>
      </c>
      <c r="K1677" s="50">
        <f t="shared" si="414"/>
        <v>0.28001921229586935</v>
      </c>
      <c r="L1677" s="68">
        <v>2531</v>
      </c>
      <c r="M1677" s="68">
        <v>449</v>
      </c>
      <c r="N1677" s="111">
        <f t="shared" si="410"/>
        <v>2082</v>
      </c>
      <c r="O1677" s="64">
        <f t="shared" si="405"/>
        <v>2531</v>
      </c>
      <c r="P1677" s="65">
        <f t="shared" si="406"/>
        <v>449</v>
      </c>
      <c r="Q1677" s="66">
        <f t="shared" si="411"/>
        <v>0.17740023706045041</v>
      </c>
      <c r="R1677" s="64">
        <v>25</v>
      </c>
      <c r="S1677" s="64">
        <f t="shared" si="412"/>
        <v>2107</v>
      </c>
      <c r="T1677" s="67">
        <f t="shared" si="413"/>
        <v>1.2007684918347743E-2</v>
      </c>
    </row>
    <row r="1678" spans="1:20">
      <c r="A1678" s="3" t="s">
        <v>392</v>
      </c>
      <c r="B1678" s="2" t="s">
        <v>526</v>
      </c>
      <c r="C1678" s="2" t="s">
        <v>415</v>
      </c>
      <c r="D1678" s="2" t="s">
        <v>416</v>
      </c>
      <c r="E1678" s="64">
        <v>5</v>
      </c>
      <c r="F1678" s="64">
        <v>5</v>
      </c>
      <c r="G1678" s="64">
        <v>9</v>
      </c>
      <c r="H1678" s="64">
        <v>4</v>
      </c>
      <c r="I1678" s="123">
        <v>3969</v>
      </c>
      <c r="J1678" s="68">
        <v>835</v>
      </c>
      <c r="K1678" s="50">
        <f t="shared" si="414"/>
        <v>0.21038044847568657</v>
      </c>
      <c r="L1678" s="68">
        <v>4492</v>
      </c>
      <c r="M1678" s="68">
        <v>523</v>
      </c>
      <c r="N1678" s="111">
        <f t="shared" si="410"/>
        <v>3974</v>
      </c>
      <c r="O1678" s="64">
        <f t="shared" si="405"/>
        <v>4501</v>
      </c>
      <c r="P1678" s="65">
        <f t="shared" si="406"/>
        <v>527</v>
      </c>
      <c r="Q1678" s="66">
        <f t="shared" si="411"/>
        <v>0.11708509220173295</v>
      </c>
      <c r="R1678" s="64">
        <v>5</v>
      </c>
      <c r="S1678" s="64">
        <f t="shared" si="412"/>
        <v>3979</v>
      </c>
      <c r="T1678" s="67">
        <f t="shared" si="413"/>
        <v>1.2597631645250692E-3</v>
      </c>
    </row>
    <row r="1679" spans="1:20">
      <c r="A1679" s="3" t="s">
        <v>392</v>
      </c>
      <c r="B1679" s="2" t="s">
        <v>526</v>
      </c>
      <c r="C1679" s="2" t="s">
        <v>415</v>
      </c>
      <c r="D1679" s="2" t="s">
        <v>418</v>
      </c>
      <c r="E1679" s="64">
        <v>12</v>
      </c>
      <c r="F1679" s="64">
        <v>11</v>
      </c>
      <c r="G1679" s="64">
        <v>16</v>
      </c>
      <c r="H1679" s="64">
        <v>4</v>
      </c>
      <c r="I1679" s="123">
        <v>12642</v>
      </c>
      <c r="J1679" s="68">
        <v>5146</v>
      </c>
      <c r="K1679" s="50">
        <f t="shared" si="414"/>
        <v>0.40705584559405156</v>
      </c>
      <c r="L1679" s="68">
        <v>12751</v>
      </c>
      <c r="M1679" s="68">
        <v>109</v>
      </c>
      <c r="N1679" s="111">
        <f t="shared" si="410"/>
        <v>12654</v>
      </c>
      <c r="O1679" s="64">
        <f t="shared" si="405"/>
        <v>12767</v>
      </c>
      <c r="P1679" s="65">
        <f t="shared" si="406"/>
        <v>113</v>
      </c>
      <c r="Q1679" s="66">
        <f t="shared" si="411"/>
        <v>8.8509438395864334E-3</v>
      </c>
      <c r="R1679" s="64">
        <v>8</v>
      </c>
      <c r="S1679" s="64">
        <f t="shared" si="412"/>
        <v>12662</v>
      </c>
      <c r="T1679" s="67">
        <f t="shared" si="413"/>
        <v>6.3281126404049991E-4</v>
      </c>
    </row>
    <row r="1680" spans="1:20">
      <c r="A1680" s="3" t="s">
        <v>392</v>
      </c>
      <c r="B1680" s="2" t="s">
        <v>531</v>
      </c>
      <c r="C1680" s="2" t="s">
        <v>424</v>
      </c>
      <c r="D1680" s="2" t="s">
        <v>427</v>
      </c>
      <c r="E1680" s="64">
        <v>4</v>
      </c>
      <c r="F1680" s="64">
        <v>2</v>
      </c>
      <c r="G1680" s="64">
        <v>8</v>
      </c>
      <c r="H1680" s="64">
        <v>4</v>
      </c>
      <c r="I1680" s="123">
        <v>14286</v>
      </c>
      <c r="J1680" s="68">
        <v>6032</v>
      </c>
      <c r="K1680" s="50">
        <f t="shared" si="414"/>
        <v>0.42223155536889262</v>
      </c>
      <c r="L1680" s="68">
        <v>14510</v>
      </c>
      <c r="M1680" s="68">
        <v>224</v>
      </c>
      <c r="N1680" s="111">
        <f t="shared" si="410"/>
        <v>14290</v>
      </c>
      <c r="O1680" s="64">
        <f t="shared" si="405"/>
        <v>14518</v>
      </c>
      <c r="P1680" s="65">
        <f t="shared" si="406"/>
        <v>228</v>
      </c>
      <c r="Q1680" s="66">
        <f t="shared" si="411"/>
        <v>1.5704642512742801E-2</v>
      </c>
      <c r="R1680" s="64">
        <v>4</v>
      </c>
      <c r="S1680" s="64">
        <f t="shared" si="412"/>
        <v>14294</v>
      </c>
      <c r="T1680" s="67">
        <f t="shared" si="413"/>
        <v>2.7999440011199778E-4</v>
      </c>
    </row>
    <row r="1681" spans="1:20">
      <c r="A1681" s="3" t="s">
        <v>392</v>
      </c>
      <c r="B1681" s="2" t="s">
        <v>533</v>
      </c>
      <c r="C1681" s="2" t="s">
        <v>433</v>
      </c>
      <c r="D1681" s="2" t="s">
        <v>434</v>
      </c>
      <c r="E1681" s="64">
        <v>0</v>
      </c>
      <c r="F1681" s="64">
        <v>0</v>
      </c>
      <c r="G1681" s="64">
        <v>0</v>
      </c>
      <c r="H1681" s="64">
        <v>0</v>
      </c>
      <c r="I1681" s="123">
        <v>112</v>
      </c>
      <c r="J1681" s="68">
        <v>86</v>
      </c>
      <c r="K1681" s="50">
        <f t="shared" si="414"/>
        <v>0.7678571428571429</v>
      </c>
      <c r="L1681" s="68">
        <v>115</v>
      </c>
      <c r="M1681" s="68">
        <v>3</v>
      </c>
      <c r="N1681" s="111">
        <f t="shared" si="410"/>
        <v>112</v>
      </c>
      <c r="O1681" s="64">
        <f t="shared" si="405"/>
        <v>115</v>
      </c>
      <c r="P1681" s="65">
        <f t="shared" si="406"/>
        <v>3</v>
      </c>
      <c r="Q1681" s="66">
        <f t="shared" si="411"/>
        <v>2.6086956521739129E-2</v>
      </c>
      <c r="R1681" s="64">
        <v>1</v>
      </c>
      <c r="S1681" s="64">
        <f t="shared" si="412"/>
        <v>113</v>
      </c>
      <c r="T1681" s="67">
        <f t="shared" si="413"/>
        <v>8.9285714285714281E-3</v>
      </c>
    </row>
    <row r="1682" spans="1:20">
      <c r="A1682" s="3" t="s">
        <v>392</v>
      </c>
      <c r="B1682" s="2" t="s">
        <v>533</v>
      </c>
      <c r="C1682" s="2" t="s">
        <v>433</v>
      </c>
      <c r="D1682" s="2" t="s">
        <v>435</v>
      </c>
      <c r="E1682" s="64">
        <v>0</v>
      </c>
      <c r="F1682" s="64">
        <v>0</v>
      </c>
      <c r="G1682" s="64">
        <v>0</v>
      </c>
      <c r="H1682" s="64">
        <v>0</v>
      </c>
      <c r="I1682" s="123">
        <v>10646</v>
      </c>
      <c r="J1682" s="68">
        <v>4538</v>
      </c>
      <c r="K1682" s="50">
        <f t="shared" si="414"/>
        <v>0.42626338530903624</v>
      </c>
      <c r="L1682" s="68">
        <v>10939</v>
      </c>
      <c r="M1682" s="68">
        <v>293</v>
      </c>
      <c r="N1682" s="111">
        <f t="shared" si="410"/>
        <v>10646</v>
      </c>
      <c r="O1682" s="64">
        <f t="shared" si="405"/>
        <v>10939</v>
      </c>
      <c r="P1682" s="65">
        <f t="shared" si="406"/>
        <v>293</v>
      </c>
      <c r="Q1682" s="66">
        <f t="shared" si="411"/>
        <v>2.6784898071121676E-2</v>
      </c>
      <c r="R1682" s="64">
        <v>94</v>
      </c>
      <c r="S1682" s="64">
        <f t="shared" si="412"/>
        <v>10740</v>
      </c>
      <c r="T1682" s="67">
        <f t="shared" si="413"/>
        <v>8.8296073642682698E-3</v>
      </c>
    </row>
    <row r="1683" spans="1:20">
      <c r="A1683" s="3" t="s">
        <v>392</v>
      </c>
      <c r="B1683" s="2" t="s">
        <v>528</v>
      </c>
      <c r="C1683" s="2" t="s">
        <v>436</v>
      </c>
      <c r="D1683" s="2" t="s">
        <v>438</v>
      </c>
      <c r="E1683" s="64">
        <v>0</v>
      </c>
      <c r="F1683" s="64">
        <v>0</v>
      </c>
      <c r="G1683" s="64">
        <v>0</v>
      </c>
      <c r="H1683" s="64">
        <v>0</v>
      </c>
      <c r="I1683" s="123">
        <v>14258</v>
      </c>
      <c r="J1683" s="68">
        <v>11529</v>
      </c>
      <c r="K1683" s="50">
        <f t="shared" si="414"/>
        <v>0.80859868144199742</v>
      </c>
      <c r="L1683" s="68">
        <v>14496</v>
      </c>
      <c r="M1683" s="68">
        <v>238</v>
      </c>
      <c r="N1683" s="111">
        <f t="shared" si="410"/>
        <v>14258</v>
      </c>
      <c r="O1683" s="64">
        <f t="shared" si="405"/>
        <v>14496</v>
      </c>
      <c r="P1683" s="65">
        <f t="shared" si="406"/>
        <v>238</v>
      </c>
      <c r="Q1683" s="66">
        <f t="shared" si="411"/>
        <v>1.641832229580574E-2</v>
      </c>
      <c r="R1683" s="64">
        <v>27</v>
      </c>
      <c r="S1683" s="64">
        <f t="shared" si="412"/>
        <v>14285</v>
      </c>
      <c r="T1683" s="67">
        <f t="shared" si="413"/>
        <v>1.8936737270304391E-3</v>
      </c>
    </row>
    <row r="1684" spans="1:20">
      <c r="A1684" s="3" t="s">
        <v>392</v>
      </c>
      <c r="B1684" s="2" t="s">
        <v>530</v>
      </c>
      <c r="C1684" s="2" t="s">
        <v>440</v>
      </c>
      <c r="D1684" s="2" t="s">
        <v>441</v>
      </c>
      <c r="E1684" s="64">
        <v>0</v>
      </c>
      <c r="F1684" s="64">
        <v>0</v>
      </c>
      <c r="G1684" s="64">
        <v>0</v>
      </c>
      <c r="H1684" s="64">
        <v>0</v>
      </c>
      <c r="I1684" s="123">
        <v>7</v>
      </c>
      <c r="J1684" s="68">
        <v>7</v>
      </c>
      <c r="K1684" s="50">
        <f t="shared" si="414"/>
        <v>1</v>
      </c>
      <c r="L1684" s="68">
        <v>7</v>
      </c>
      <c r="M1684" s="68">
        <v>0</v>
      </c>
      <c r="N1684" s="111">
        <f t="shared" ref="N1684:N1695" si="415">IF(SUM(E1684,I1684)&gt;0,SUM(E1684,I1684),"")</f>
        <v>7</v>
      </c>
      <c r="O1684" s="64">
        <f t="shared" si="405"/>
        <v>7</v>
      </c>
      <c r="P1684" s="65" t="str">
        <f t="shared" si="406"/>
        <v/>
      </c>
      <c r="Q1684" s="66">
        <v>0</v>
      </c>
      <c r="R1684" s="64">
        <v>1</v>
      </c>
      <c r="S1684" s="64">
        <f t="shared" si="412"/>
        <v>8</v>
      </c>
      <c r="T1684" s="67">
        <f t="shared" si="413"/>
        <v>0.14285714285714285</v>
      </c>
    </row>
    <row r="1685" spans="1:20">
      <c r="A1685" s="3" t="s">
        <v>392</v>
      </c>
      <c r="B1685" s="2" t="s">
        <v>535</v>
      </c>
      <c r="C1685" s="2" t="s">
        <v>442</v>
      </c>
      <c r="D1685" s="2" t="s">
        <v>443</v>
      </c>
      <c r="E1685" s="64">
        <v>0</v>
      </c>
      <c r="F1685" s="64">
        <v>0</v>
      </c>
      <c r="G1685" s="64">
        <v>0</v>
      </c>
      <c r="H1685" s="64">
        <v>0</v>
      </c>
      <c r="I1685" s="123">
        <v>1122</v>
      </c>
      <c r="J1685" s="68">
        <v>807</v>
      </c>
      <c r="K1685" s="50">
        <f t="shared" si="414"/>
        <v>0.71925133689839571</v>
      </c>
      <c r="L1685" s="68">
        <v>1124</v>
      </c>
      <c r="M1685" s="68">
        <v>2</v>
      </c>
      <c r="N1685" s="111">
        <f t="shared" si="415"/>
        <v>1122</v>
      </c>
      <c r="O1685" s="64">
        <f t="shared" si="405"/>
        <v>1124</v>
      </c>
      <c r="P1685" s="65">
        <f t="shared" si="406"/>
        <v>2</v>
      </c>
      <c r="Q1685" s="66">
        <f t="shared" si="411"/>
        <v>1.7793594306049821E-3</v>
      </c>
      <c r="R1685" s="64">
        <v>0</v>
      </c>
      <c r="S1685" s="64">
        <f t="shared" si="412"/>
        <v>1122</v>
      </c>
      <c r="T1685" s="67">
        <f t="shared" si="413"/>
        <v>0</v>
      </c>
    </row>
    <row r="1686" spans="1:20">
      <c r="A1686" s="3" t="s">
        <v>392</v>
      </c>
      <c r="B1686" s="2" t="s">
        <v>535</v>
      </c>
      <c r="C1686" s="2" t="s">
        <v>442</v>
      </c>
      <c r="D1686" s="2" t="s">
        <v>445</v>
      </c>
      <c r="E1686" s="64">
        <v>1</v>
      </c>
      <c r="F1686" s="64">
        <v>0</v>
      </c>
      <c r="G1686" s="64">
        <v>1</v>
      </c>
      <c r="H1686" s="64">
        <v>0</v>
      </c>
      <c r="I1686" s="123">
        <v>907</v>
      </c>
      <c r="J1686" s="68">
        <v>587</v>
      </c>
      <c r="K1686" s="50">
        <f t="shared" si="414"/>
        <v>0.64718853362734285</v>
      </c>
      <c r="L1686" s="68">
        <v>909</v>
      </c>
      <c r="M1686" s="68">
        <v>2</v>
      </c>
      <c r="N1686" s="111">
        <f t="shared" si="415"/>
        <v>908</v>
      </c>
      <c r="O1686" s="64">
        <f t="shared" si="405"/>
        <v>910</v>
      </c>
      <c r="P1686" s="65">
        <f t="shared" si="406"/>
        <v>2</v>
      </c>
      <c r="Q1686" s="66">
        <f t="shared" si="411"/>
        <v>2.1978021978021978E-3</v>
      </c>
      <c r="R1686" s="64">
        <v>3</v>
      </c>
      <c r="S1686" s="64">
        <f t="shared" si="412"/>
        <v>911</v>
      </c>
      <c r="T1686" s="67">
        <f t="shared" si="413"/>
        <v>3.3076074972436605E-3</v>
      </c>
    </row>
    <row r="1687" spans="1:20">
      <c r="A1687" s="3" t="s">
        <v>392</v>
      </c>
      <c r="B1687" s="2" t="s">
        <v>535</v>
      </c>
      <c r="C1687" s="2" t="s">
        <v>442</v>
      </c>
      <c r="D1687" s="2" t="s">
        <v>448</v>
      </c>
      <c r="E1687" s="64">
        <v>0</v>
      </c>
      <c r="F1687" s="64">
        <v>0</v>
      </c>
      <c r="G1687" s="64">
        <v>0</v>
      </c>
      <c r="H1687" s="64">
        <v>0</v>
      </c>
      <c r="I1687" s="123">
        <v>632</v>
      </c>
      <c r="J1687" s="68">
        <v>172</v>
      </c>
      <c r="K1687" s="50">
        <f t="shared" si="414"/>
        <v>0.27215189873417722</v>
      </c>
      <c r="L1687" s="68">
        <v>634</v>
      </c>
      <c r="M1687" s="68">
        <v>2</v>
      </c>
      <c r="N1687" s="111">
        <f t="shared" si="415"/>
        <v>632</v>
      </c>
      <c r="O1687" s="64">
        <f t="shared" si="405"/>
        <v>634</v>
      </c>
      <c r="P1687" s="65">
        <f t="shared" si="406"/>
        <v>2</v>
      </c>
      <c r="Q1687" s="66">
        <f t="shared" si="411"/>
        <v>3.1545741324921135E-3</v>
      </c>
      <c r="R1687" s="64">
        <v>22</v>
      </c>
      <c r="S1687" s="64">
        <f t="shared" si="412"/>
        <v>654</v>
      </c>
      <c r="T1687" s="67">
        <f t="shared" si="413"/>
        <v>3.4810126582278479E-2</v>
      </c>
    </row>
    <row r="1688" spans="1:20">
      <c r="A1688" s="3" t="s">
        <v>392</v>
      </c>
      <c r="B1688" s="2" t="s">
        <v>535</v>
      </c>
      <c r="C1688" s="2" t="s">
        <v>442</v>
      </c>
      <c r="D1688" s="2" t="s">
        <v>451</v>
      </c>
      <c r="E1688" s="64">
        <v>2</v>
      </c>
      <c r="F1688" s="64">
        <v>2</v>
      </c>
      <c r="G1688" s="64">
        <v>2</v>
      </c>
      <c r="H1688" s="64">
        <v>0</v>
      </c>
      <c r="I1688" s="123">
        <v>2791</v>
      </c>
      <c r="J1688" s="68">
        <v>1799</v>
      </c>
      <c r="K1688" s="50">
        <f t="shared" si="414"/>
        <v>0.64457183805087781</v>
      </c>
      <c r="L1688" s="68">
        <v>2839</v>
      </c>
      <c r="M1688" s="68">
        <v>48</v>
      </c>
      <c r="N1688" s="111">
        <f t="shared" si="415"/>
        <v>2793</v>
      </c>
      <c r="O1688" s="64">
        <f t="shared" si="405"/>
        <v>2841</v>
      </c>
      <c r="P1688" s="65">
        <f t="shared" si="406"/>
        <v>48</v>
      </c>
      <c r="Q1688" s="66">
        <f t="shared" si="411"/>
        <v>1.6895459345300949E-2</v>
      </c>
      <c r="R1688" s="64">
        <v>111</v>
      </c>
      <c r="S1688" s="64">
        <f t="shared" si="412"/>
        <v>2904</v>
      </c>
      <c r="T1688" s="67">
        <f t="shared" si="413"/>
        <v>3.9770691508419921E-2</v>
      </c>
    </row>
    <row r="1689" spans="1:20">
      <c r="A1689" s="3" t="s">
        <v>392</v>
      </c>
      <c r="B1689" s="2" t="s">
        <v>535</v>
      </c>
      <c r="C1689" s="2" t="s">
        <v>442</v>
      </c>
      <c r="D1689" s="2" t="s">
        <v>452</v>
      </c>
      <c r="E1689" s="64">
        <v>1</v>
      </c>
      <c r="F1689" s="64">
        <v>1</v>
      </c>
      <c r="G1689" s="64">
        <v>1</v>
      </c>
      <c r="H1689" s="64">
        <v>0</v>
      </c>
      <c r="I1689" s="123">
        <v>1153</v>
      </c>
      <c r="J1689" s="68">
        <v>663</v>
      </c>
      <c r="K1689" s="50">
        <f t="shared" si="414"/>
        <v>0.57502168256721597</v>
      </c>
      <c r="L1689" s="68">
        <v>1160</v>
      </c>
      <c r="M1689" s="68">
        <v>7</v>
      </c>
      <c r="N1689" s="111">
        <f t="shared" si="415"/>
        <v>1154</v>
      </c>
      <c r="O1689" s="64">
        <f t="shared" si="405"/>
        <v>1161</v>
      </c>
      <c r="P1689" s="65">
        <f t="shared" si="406"/>
        <v>7</v>
      </c>
      <c r="Q1689" s="66">
        <f t="shared" si="411"/>
        <v>6.029285099052541E-3</v>
      </c>
      <c r="R1689" s="64">
        <v>5</v>
      </c>
      <c r="S1689" s="64">
        <f t="shared" si="412"/>
        <v>1159</v>
      </c>
      <c r="T1689" s="67">
        <f t="shared" si="413"/>
        <v>4.3365134431916736E-3</v>
      </c>
    </row>
    <row r="1690" spans="1:20">
      <c r="A1690" s="3" t="s">
        <v>392</v>
      </c>
      <c r="B1690" s="2" t="s">
        <v>535</v>
      </c>
      <c r="C1690" s="2" t="s">
        <v>442</v>
      </c>
      <c r="D1690" s="2" t="s">
        <v>454</v>
      </c>
      <c r="E1690" s="64">
        <v>2</v>
      </c>
      <c r="F1690" s="64">
        <v>0</v>
      </c>
      <c r="G1690" s="64">
        <v>2</v>
      </c>
      <c r="H1690" s="64">
        <v>0</v>
      </c>
      <c r="I1690" s="123">
        <v>676</v>
      </c>
      <c r="J1690" s="68">
        <v>386</v>
      </c>
      <c r="K1690" s="50">
        <f t="shared" si="414"/>
        <v>0.57100591715976334</v>
      </c>
      <c r="L1690" s="68">
        <v>676</v>
      </c>
      <c r="M1690" s="68">
        <v>0</v>
      </c>
      <c r="N1690" s="111">
        <f t="shared" si="415"/>
        <v>678</v>
      </c>
      <c r="O1690" s="64">
        <f t="shared" si="405"/>
        <v>678</v>
      </c>
      <c r="P1690" s="65" t="str">
        <f t="shared" si="406"/>
        <v/>
      </c>
      <c r="Q1690" s="66">
        <v>0</v>
      </c>
      <c r="R1690" s="64">
        <v>15</v>
      </c>
      <c r="S1690" s="64">
        <f t="shared" si="412"/>
        <v>693</v>
      </c>
      <c r="T1690" s="67">
        <f t="shared" si="413"/>
        <v>2.2189349112426034E-2</v>
      </c>
    </row>
    <row r="1691" spans="1:20">
      <c r="A1691" s="3" t="s">
        <v>392</v>
      </c>
      <c r="B1691" s="2" t="s">
        <v>536</v>
      </c>
      <c r="C1691" s="2" t="s">
        <v>455</v>
      </c>
      <c r="D1691" s="2" t="s">
        <v>456</v>
      </c>
      <c r="E1691" s="64">
        <v>0</v>
      </c>
      <c r="F1691" s="64">
        <v>0</v>
      </c>
      <c r="G1691" s="64">
        <v>0</v>
      </c>
      <c r="H1691" s="64">
        <v>0</v>
      </c>
      <c r="I1691" s="123">
        <v>1222</v>
      </c>
      <c r="J1691" s="68">
        <v>250</v>
      </c>
      <c r="K1691" s="50">
        <f t="shared" si="414"/>
        <v>0.20458265139116202</v>
      </c>
      <c r="L1691" s="68">
        <v>1269</v>
      </c>
      <c r="M1691" s="68">
        <v>47</v>
      </c>
      <c r="N1691" s="111">
        <f t="shared" si="415"/>
        <v>1222</v>
      </c>
      <c r="O1691" s="64">
        <f t="shared" si="405"/>
        <v>1269</v>
      </c>
      <c r="P1691" s="65">
        <f t="shared" si="406"/>
        <v>47</v>
      </c>
      <c r="Q1691" s="66">
        <f t="shared" si="411"/>
        <v>3.7037037037037035E-2</v>
      </c>
      <c r="R1691" s="64">
        <v>27</v>
      </c>
      <c r="S1691" s="64">
        <f t="shared" si="412"/>
        <v>1249</v>
      </c>
      <c r="T1691" s="67">
        <f t="shared" si="413"/>
        <v>2.20949263502455E-2</v>
      </c>
    </row>
    <row r="1692" spans="1:20">
      <c r="A1692" s="3" t="s">
        <v>392</v>
      </c>
      <c r="B1692" s="2" t="s">
        <v>530</v>
      </c>
      <c r="C1692" s="2" t="s">
        <v>459</v>
      </c>
      <c r="D1692" s="2" t="s">
        <v>460</v>
      </c>
      <c r="E1692" s="64">
        <v>0</v>
      </c>
      <c r="F1692" s="64">
        <v>0</v>
      </c>
      <c r="G1692" s="64">
        <v>0</v>
      </c>
      <c r="H1692" s="64">
        <v>0</v>
      </c>
      <c r="I1692" s="123">
        <v>331</v>
      </c>
      <c r="J1692" s="68">
        <v>57</v>
      </c>
      <c r="K1692" s="50">
        <f t="shared" si="414"/>
        <v>0.17220543806646527</v>
      </c>
      <c r="L1692" s="68">
        <v>338</v>
      </c>
      <c r="M1692" s="68">
        <v>7</v>
      </c>
      <c r="N1692" s="111">
        <f t="shared" si="415"/>
        <v>331</v>
      </c>
      <c r="O1692" s="64">
        <f t="shared" si="405"/>
        <v>338</v>
      </c>
      <c r="P1692" s="65">
        <f t="shared" si="406"/>
        <v>7</v>
      </c>
      <c r="Q1692" s="66">
        <f t="shared" si="411"/>
        <v>2.0710059171597635E-2</v>
      </c>
      <c r="R1692" s="64">
        <v>0</v>
      </c>
      <c r="S1692" s="64">
        <f t="shared" si="412"/>
        <v>331</v>
      </c>
      <c r="T1692" s="67">
        <f t="shared" si="413"/>
        <v>0</v>
      </c>
    </row>
    <row r="1693" spans="1:20">
      <c r="A1693" s="3" t="s">
        <v>392</v>
      </c>
      <c r="B1693" s="2" t="s">
        <v>534</v>
      </c>
      <c r="C1693" s="2" t="s">
        <v>461</v>
      </c>
      <c r="D1693" s="2" t="s">
        <v>462</v>
      </c>
      <c r="E1693" s="64">
        <v>0</v>
      </c>
      <c r="F1693" s="64">
        <v>0</v>
      </c>
      <c r="G1693" s="64">
        <v>0</v>
      </c>
      <c r="H1693" s="64">
        <v>0</v>
      </c>
      <c r="I1693" s="123">
        <v>2356</v>
      </c>
      <c r="J1693" s="68">
        <v>375</v>
      </c>
      <c r="K1693" s="50">
        <f t="shared" si="414"/>
        <v>0.15916808149405773</v>
      </c>
      <c r="L1693" s="68">
        <v>2450</v>
      </c>
      <c r="M1693" s="68">
        <v>94</v>
      </c>
      <c r="N1693" s="111">
        <f t="shared" si="415"/>
        <v>2356</v>
      </c>
      <c r="O1693" s="64">
        <f t="shared" si="405"/>
        <v>2450</v>
      </c>
      <c r="P1693" s="65">
        <f t="shared" si="406"/>
        <v>94</v>
      </c>
      <c r="Q1693" s="66">
        <f t="shared" si="411"/>
        <v>3.8367346938775512E-2</v>
      </c>
      <c r="R1693" s="64">
        <v>42</v>
      </c>
      <c r="S1693" s="64">
        <f t="shared" ref="S1693:S1707" si="416">IF(N1693="",IF(R1693&gt;0,SUM(R1693),""),IF(SUM(R1693)&gt;0,SUM(N1693+R1693),N1693))</f>
        <v>2398</v>
      </c>
      <c r="T1693" s="67">
        <f t="shared" ref="T1693:T1707" si="417">IF((I1693)&gt;0,R1693/(I1693),"")</f>
        <v>1.7826825127334467E-2</v>
      </c>
    </row>
    <row r="1694" spans="1:20">
      <c r="A1694" s="3" t="s">
        <v>392</v>
      </c>
      <c r="B1694" s="2" t="s">
        <v>529</v>
      </c>
      <c r="C1694" s="2" t="s">
        <v>468</v>
      </c>
      <c r="D1694" s="2" t="s">
        <v>469</v>
      </c>
      <c r="E1694" s="64">
        <v>0</v>
      </c>
      <c r="F1694" s="64">
        <v>0</v>
      </c>
      <c r="G1694" s="64">
        <v>0</v>
      </c>
      <c r="H1694" s="64">
        <v>0</v>
      </c>
      <c r="I1694" s="123">
        <v>761</v>
      </c>
      <c r="J1694" s="68">
        <v>193</v>
      </c>
      <c r="K1694" s="50">
        <f t="shared" si="414"/>
        <v>0.25361366622864651</v>
      </c>
      <c r="L1694" s="68">
        <v>770</v>
      </c>
      <c r="M1694" s="68">
        <v>9</v>
      </c>
      <c r="N1694" s="111">
        <f t="shared" si="415"/>
        <v>761</v>
      </c>
      <c r="O1694" s="64">
        <f t="shared" si="405"/>
        <v>770</v>
      </c>
      <c r="P1694" s="65">
        <f t="shared" si="406"/>
        <v>9</v>
      </c>
      <c r="Q1694" s="66">
        <f t="shared" ref="Q1694:Q1702" si="418">IF(O1694&lt;&gt;0,P1694/O1694,"")</f>
        <v>1.1688311688311689E-2</v>
      </c>
      <c r="R1694" s="64">
        <v>8</v>
      </c>
      <c r="S1694" s="64">
        <f t="shared" si="416"/>
        <v>769</v>
      </c>
      <c r="T1694" s="67">
        <f t="shared" si="417"/>
        <v>1.0512483574244415E-2</v>
      </c>
    </row>
    <row r="1695" spans="1:20">
      <c r="A1695" s="3" t="s">
        <v>266</v>
      </c>
      <c r="B1695" s="2" t="s">
        <v>532</v>
      </c>
      <c r="C1695" s="2" t="s">
        <v>34</v>
      </c>
      <c r="D1695" s="2" t="s">
        <v>36</v>
      </c>
      <c r="E1695" s="64"/>
      <c r="F1695" s="64"/>
      <c r="G1695" s="64"/>
      <c r="H1695" s="64"/>
      <c r="I1695" s="123">
        <v>34</v>
      </c>
      <c r="J1695" s="68"/>
      <c r="K1695" s="50">
        <f t="shared" si="414"/>
        <v>0</v>
      </c>
      <c r="L1695" s="68">
        <v>35</v>
      </c>
      <c r="M1695" s="68">
        <v>1</v>
      </c>
      <c r="N1695" s="111">
        <f t="shared" si="415"/>
        <v>34</v>
      </c>
      <c r="O1695" s="64">
        <f t="shared" si="405"/>
        <v>35</v>
      </c>
      <c r="P1695" s="65">
        <f t="shared" si="406"/>
        <v>1</v>
      </c>
      <c r="Q1695" s="66">
        <f t="shared" si="418"/>
        <v>2.8571428571428571E-2</v>
      </c>
      <c r="R1695" s="64">
        <v>2</v>
      </c>
      <c r="S1695" s="64">
        <f t="shared" si="416"/>
        <v>36</v>
      </c>
      <c r="T1695" s="67">
        <f t="shared" si="417"/>
        <v>5.8823529411764705E-2</v>
      </c>
    </row>
    <row r="1696" spans="1:20">
      <c r="A1696" s="3" t="s">
        <v>266</v>
      </c>
      <c r="B1696" s="2" t="s">
        <v>535</v>
      </c>
      <c r="C1696" s="2" t="s">
        <v>87</v>
      </c>
      <c r="D1696" s="2" t="s">
        <v>90</v>
      </c>
      <c r="E1696" s="64"/>
      <c r="F1696" s="64"/>
      <c r="G1696" s="64"/>
      <c r="H1696" s="64"/>
      <c r="I1696" s="123">
        <v>30</v>
      </c>
      <c r="J1696" s="68">
        <v>15</v>
      </c>
      <c r="K1696" s="50">
        <f t="shared" si="414"/>
        <v>0.5</v>
      </c>
      <c r="L1696" s="68">
        <v>31</v>
      </c>
      <c r="M1696" s="68">
        <v>1</v>
      </c>
      <c r="N1696" s="111">
        <f t="shared" ref="N1696:N1736" si="419">IF(SUM(E1696,I1696)&gt;0,SUM(E1696,I1696),"")</f>
        <v>30</v>
      </c>
      <c r="O1696" s="64">
        <f t="shared" si="405"/>
        <v>31</v>
      </c>
      <c r="P1696" s="65">
        <f t="shared" si="406"/>
        <v>1</v>
      </c>
      <c r="Q1696" s="66">
        <f t="shared" si="418"/>
        <v>3.2258064516129031E-2</v>
      </c>
      <c r="R1696" s="64">
        <v>3</v>
      </c>
      <c r="S1696" s="64">
        <f t="shared" si="416"/>
        <v>33</v>
      </c>
      <c r="T1696" s="67">
        <f t="shared" si="417"/>
        <v>0.1</v>
      </c>
    </row>
    <row r="1697" spans="1:20">
      <c r="A1697" s="3" t="s">
        <v>266</v>
      </c>
      <c r="B1697" s="2" t="s">
        <v>534</v>
      </c>
      <c r="C1697" s="2" t="s">
        <v>100</v>
      </c>
      <c r="D1697" s="2" t="s">
        <v>101</v>
      </c>
      <c r="E1697" s="64"/>
      <c r="F1697" s="64"/>
      <c r="G1697" s="64"/>
      <c r="H1697" s="64"/>
      <c r="I1697" s="123">
        <v>797</v>
      </c>
      <c r="J1697" s="68">
        <v>120</v>
      </c>
      <c r="K1697" s="50">
        <f t="shared" si="414"/>
        <v>0.15056461731493098</v>
      </c>
      <c r="L1697" s="68">
        <v>874</v>
      </c>
      <c r="M1697" s="68">
        <v>77</v>
      </c>
      <c r="N1697" s="111">
        <f t="shared" si="419"/>
        <v>797</v>
      </c>
      <c r="O1697" s="64">
        <f t="shared" si="405"/>
        <v>874</v>
      </c>
      <c r="P1697" s="65">
        <f t="shared" si="406"/>
        <v>77</v>
      </c>
      <c r="Q1697" s="66">
        <f t="shared" si="418"/>
        <v>8.8100686498855829E-2</v>
      </c>
      <c r="R1697" s="64">
        <v>436</v>
      </c>
      <c r="S1697" s="64">
        <f t="shared" si="416"/>
        <v>1233</v>
      </c>
      <c r="T1697" s="67">
        <f t="shared" si="417"/>
        <v>0.5470514429109159</v>
      </c>
    </row>
    <row r="1698" spans="1:20">
      <c r="A1698" s="3" t="s">
        <v>266</v>
      </c>
      <c r="B1698" s="2" t="s">
        <v>527</v>
      </c>
      <c r="C1698" s="2" t="s">
        <v>138</v>
      </c>
      <c r="D1698" s="2" t="s">
        <v>140</v>
      </c>
      <c r="E1698" s="64"/>
      <c r="F1698" s="64"/>
      <c r="G1698" s="64"/>
      <c r="H1698" s="64"/>
      <c r="I1698" s="123">
        <v>846</v>
      </c>
      <c r="J1698" s="68">
        <v>105</v>
      </c>
      <c r="K1698" s="50">
        <f t="shared" si="414"/>
        <v>0.12411347517730496</v>
      </c>
      <c r="L1698" s="68">
        <v>1103</v>
      </c>
      <c r="M1698" s="68">
        <v>257</v>
      </c>
      <c r="N1698" s="111">
        <f t="shared" si="419"/>
        <v>846</v>
      </c>
      <c r="O1698" s="64">
        <f t="shared" si="405"/>
        <v>1103</v>
      </c>
      <c r="P1698" s="65">
        <f t="shared" si="406"/>
        <v>257</v>
      </c>
      <c r="Q1698" s="66">
        <f t="shared" si="418"/>
        <v>0.23300090661831369</v>
      </c>
      <c r="R1698" s="64">
        <v>51</v>
      </c>
      <c r="S1698" s="64">
        <f t="shared" si="416"/>
        <v>897</v>
      </c>
      <c r="T1698" s="67">
        <f t="shared" si="417"/>
        <v>6.0283687943262408E-2</v>
      </c>
    </row>
    <row r="1699" spans="1:20">
      <c r="A1699" s="3" t="s">
        <v>266</v>
      </c>
      <c r="B1699" s="2" t="s">
        <v>528</v>
      </c>
      <c r="C1699" s="2" t="s">
        <v>179</v>
      </c>
      <c r="D1699" s="2" t="s">
        <v>180</v>
      </c>
      <c r="E1699" s="64"/>
      <c r="F1699" s="64"/>
      <c r="G1699" s="64"/>
      <c r="H1699" s="64"/>
      <c r="I1699" s="123">
        <v>60</v>
      </c>
      <c r="J1699" s="68">
        <v>26</v>
      </c>
      <c r="K1699" s="50">
        <f t="shared" si="414"/>
        <v>0.43333333333333335</v>
      </c>
      <c r="L1699" s="68">
        <v>118</v>
      </c>
      <c r="M1699" s="68">
        <v>58</v>
      </c>
      <c r="N1699" s="111">
        <f t="shared" si="419"/>
        <v>60</v>
      </c>
      <c r="O1699" s="64">
        <f t="shared" si="405"/>
        <v>118</v>
      </c>
      <c r="P1699" s="65">
        <f t="shared" si="406"/>
        <v>58</v>
      </c>
      <c r="Q1699" s="66">
        <f t="shared" si="418"/>
        <v>0.49152542372881358</v>
      </c>
      <c r="R1699" s="64">
        <v>1</v>
      </c>
      <c r="S1699" s="64">
        <f t="shared" si="416"/>
        <v>61</v>
      </c>
      <c r="T1699" s="67">
        <f t="shared" si="417"/>
        <v>1.6666666666666666E-2</v>
      </c>
    </row>
    <row r="1700" spans="1:20">
      <c r="A1700" s="3" t="s">
        <v>266</v>
      </c>
      <c r="B1700" s="2" t="s">
        <v>534</v>
      </c>
      <c r="C1700" s="2" t="s">
        <v>199</v>
      </c>
      <c r="D1700" s="2" t="s">
        <v>200</v>
      </c>
      <c r="E1700" s="64"/>
      <c r="F1700" s="64"/>
      <c r="G1700" s="64"/>
      <c r="H1700" s="64"/>
      <c r="I1700" s="123">
        <v>448</v>
      </c>
      <c r="J1700" s="68">
        <v>35</v>
      </c>
      <c r="K1700" s="50">
        <f t="shared" si="414"/>
        <v>7.8125E-2</v>
      </c>
      <c r="L1700" s="68">
        <v>653</v>
      </c>
      <c r="M1700" s="68">
        <v>205</v>
      </c>
      <c r="N1700" s="111">
        <f t="shared" si="419"/>
        <v>448</v>
      </c>
      <c r="O1700" s="64">
        <f t="shared" si="405"/>
        <v>653</v>
      </c>
      <c r="P1700" s="65">
        <f t="shared" si="406"/>
        <v>205</v>
      </c>
      <c r="Q1700" s="66">
        <f t="shared" si="418"/>
        <v>0.31393568147013784</v>
      </c>
      <c r="R1700" s="64">
        <v>112</v>
      </c>
      <c r="S1700" s="64">
        <f t="shared" si="416"/>
        <v>560</v>
      </c>
      <c r="T1700" s="67">
        <f t="shared" si="417"/>
        <v>0.25</v>
      </c>
    </row>
    <row r="1701" spans="1:20">
      <c r="A1701" s="3" t="s">
        <v>266</v>
      </c>
      <c r="B1701" s="2" t="s">
        <v>528</v>
      </c>
      <c r="C1701" s="2" t="s">
        <v>213</v>
      </c>
      <c r="D1701" s="2" t="s">
        <v>214</v>
      </c>
      <c r="E1701" s="64"/>
      <c r="F1701" s="64"/>
      <c r="G1701" s="64"/>
      <c r="H1701" s="64"/>
      <c r="I1701" s="123">
        <v>159</v>
      </c>
      <c r="J1701" s="68">
        <v>34</v>
      </c>
      <c r="K1701" s="50">
        <f t="shared" si="414"/>
        <v>0.21383647798742139</v>
      </c>
      <c r="L1701" s="68">
        <v>161</v>
      </c>
      <c r="M1701" s="68">
        <v>2</v>
      </c>
      <c r="N1701" s="111">
        <f t="shared" si="419"/>
        <v>159</v>
      </c>
      <c r="O1701" s="64">
        <f t="shared" si="405"/>
        <v>161</v>
      </c>
      <c r="P1701" s="65">
        <f t="shared" si="406"/>
        <v>2</v>
      </c>
      <c r="Q1701" s="66">
        <f t="shared" si="418"/>
        <v>1.2422360248447204E-2</v>
      </c>
      <c r="R1701" s="64"/>
      <c r="S1701" s="64">
        <f t="shared" si="416"/>
        <v>159</v>
      </c>
      <c r="T1701" s="67">
        <f t="shared" si="417"/>
        <v>0</v>
      </c>
    </row>
    <row r="1702" spans="1:20">
      <c r="A1702" s="3" t="s">
        <v>266</v>
      </c>
      <c r="B1702" s="2" t="s">
        <v>527</v>
      </c>
      <c r="C1702" s="2" t="s">
        <v>215</v>
      </c>
      <c r="D1702" s="2" t="s">
        <v>217</v>
      </c>
      <c r="E1702" s="64"/>
      <c r="F1702" s="64"/>
      <c r="G1702" s="64"/>
      <c r="H1702" s="64"/>
      <c r="I1702" s="123">
        <v>110</v>
      </c>
      <c r="J1702" s="68">
        <v>27</v>
      </c>
      <c r="K1702" s="50">
        <f t="shared" si="414"/>
        <v>0.24545454545454545</v>
      </c>
      <c r="L1702" s="68">
        <v>114</v>
      </c>
      <c r="M1702" s="68">
        <v>4</v>
      </c>
      <c r="N1702" s="111">
        <f t="shared" si="419"/>
        <v>110</v>
      </c>
      <c r="O1702" s="64">
        <f t="shared" si="405"/>
        <v>114</v>
      </c>
      <c r="P1702" s="65">
        <f t="shared" si="406"/>
        <v>4</v>
      </c>
      <c r="Q1702" s="66">
        <f t="shared" si="418"/>
        <v>3.5087719298245612E-2</v>
      </c>
      <c r="R1702" s="64">
        <v>45</v>
      </c>
      <c r="S1702" s="64">
        <f t="shared" si="416"/>
        <v>155</v>
      </c>
      <c r="T1702" s="67">
        <f t="shared" si="417"/>
        <v>0.40909090909090912</v>
      </c>
    </row>
    <row r="1703" spans="1:20">
      <c r="A1703" s="3" t="s">
        <v>266</v>
      </c>
      <c r="B1703" s="2" t="s">
        <v>528</v>
      </c>
      <c r="C1703" s="2" t="s">
        <v>218</v>
      </c>
      <c r="D1703" s="2" t="s">
        <v>222</v>
      </c>
      <c r="E1703" s="64"/>
      <c r="F1703" s="64"/>
      <c r="G1703" s="64"/>
      <c r="H1703" s="64"/>
      <c r="I1703" s="123">
        <v>17</v>
      </c>
      <c r="J1703" s="68"/>
      <c r="K1703" s="50">
        <f t="shared" si="414"/>
        <v>0</v>
      </c>
      <c r="L1703" s="68">
        <v>17</v>
      </c>
      <c r="M1703" s="68"/>
      <c r="N1703" s="111">
        <f t="shared" si="419"/>
        <v>17</v>
      </c>
      <c r="O1703" s="64">
        <f t="shared" si="405"/>
        <v>17</v>
      </c>
      <c r="P1703" s="65" t="str">
        <f t="shared" si="406"/>
        <v/>
      </c>
      <c r="Q1703" s="66">
        <v>0</v>
      </c>
      <c r="R1703" s="64"/>
      <c r="S1703" s="64">
        <f t="shared" si="416"/>
        <v>17</v>
      </c>
      <c r="T1703" s="67">
        <f t="shared" si="417"/>
        <v>0</v>
      </c>
    </row>
    <row r="1704" spans="1:20">
      <c r="A1704" s="3" t="s">
        <v>266</v>
      </c>
      <c r="B1704" s="2" t="s">
        <v>527</v>
      </c>
      <c r="C1704" s="2" t="s">
        <v>250</v>
      </c>
      <c r="D1704" s="2" t="s">
        <v>251</v>
      </c>
      <c r="E1704" s="64"/>
      <c r="F1704" s="64"/>
      <c r="G1704" s="64"/>
      <c r="H1704" s="64"/>
      <c r="I1704" s="123">
        <v>3693</v>
      </c>
      <c r="J1704" s="68">
        <v>3323</v>
      </c>
      <c r="K1704" s="50">
        <f t="shared" si="414"/>
        <v>0.89981045220687783</v>
      </c>
      <c r="L1704" s="68">
        <v>4672</v>
      </c>
      <c r="M1704" s="68">
        <v>979</v>
      </c>
      <c r="N1704" s="111">
        <f t="shared" si="419"/>
        <v>3693</v>
      </c>
      <c r="O1704" s="64">
        <f t="shared" si="405"/>
        <v>4672</v>
      </c>
      <c r="P1704" s="65">
        <f t="shared" si="406"/>
        <v>979</v>
      </c>
      <c r="Q1704" s="66">
        <f>IF(O1704&lt;&gt;0,P1704/O1704,"")</f>
        <v>0.20954623287671234</v>
      </c>
      <c r="R1704" s="64">
        <v>1194</v>
      </c>
      <c r="S1704" s="64">
        <f t="shared" si="416"/>
        <v>4887</v>
      </c>
      <c r="T1704" s="67">
        <f t="shared" si="417"/>
        <v>0.32331437855402112</v>
      </c>
    </row>
    <row r="1705" spans="1:20">
      <c r="A1705" s="3" t="s">
        <v>266</v>
      </c>
      <c r="B1705" s="20" t="s">
        <v>343</v>
      </c>
      <c r="C1705" s="2" t="s">
        <v>343</v>
      </c>
      <c r="D1705" s="2" t="s">
        <v>348</v>
      </c>
      <c r="E1705" s="64"/>
      <c r="F1705" s="64"/>
      <c r="G1705" s="64"/>
      <c r="H1705" s="64"/>
      <c r="I1705" s="123">
        <v>19910</v>
      </c>
      <c r="J1705" s="68">
        <v>2129</v>
      </c>
      <c r="K1705" s="50">
        <f t="shared" si="414"/>
        <v>0.10693119035660473</v>
      </c>
      <c r="L1705" s="68">
        <v>20306</v>
      </c>
      <c r="M1705" s="68">
        <v>396</v>
      </c>
      <c r="N1705" s="111">
        <f t="shared" si="419"/>
        <v>19910</v>
      </c>
      <c r="O1705" s="64">
        <f t="shared" si="405"/>
        <v>20306</v>
      </c>
      <c r="P1705" s="65">
        <f t="shared" si="406"/>
        <v>396</v>
      </c>
      <c r="Q1705" s="66">
        <f>IF(O1705&lt;&gt;0,P1705/O1705,"")</f>
        <v>1.9501625135427952E-2</v>
      </c>
      <c r="R1705" s="64">
        <v>623</v>
      </c>
      <c r="S1705" s="64">
        <f t="shared" si="416"/>
        <v>20533</v>
      </c>
      <c r="T1705" s="67">
        <f t="shared" si="417"/>
        <v>3.1290808638874935E-2</v>
      </c>
    </row>
    <row r="1706" spans="1:20">
      <c r="A1706" s="3" t="s">
        <v>266</v>
      </c>
      <c r="B1706" s="2" t="s">
        <v>533</v>
      </c>
      <c r="C1706" s="2" t="s">
        <v>361</v>
      </c>
      <c r="D1706" s="2" t="s">
        <v>363</v>
      </c>
      <c r="E1706" s="64"/>
      <c r="F1706" s="64"/>
      <c r="G1706" s="64"/>
      <c r="H1706" s="64"/>
      <c r="I1706" s="123">
        <v>919</v>
      </c>
      <c r="J1706" s="68">
        <v>635</v>
      </c>
      <c r="K1706" s="50">
        <f t="shared" si="414"/>
        <v>0.69096844396082702</v>
      </c>
      <c r="L1706" s="68">
        <v>1018</v>
      </c>
      <c r="M1706" s="68">
        <v>99</v>
      </c>
      <c r="N1706" s="111">
        <f t="shared" si="419"/>
        <v>919</v>
      </c>
      <c r="O1706" s="64">
        <f t="shared" si="405"/>
        <v>1018</v>
      </c>
      <c r="P1706" s="65">
        <f t="shared" si="406"/>
        <v>99</v>
      </c>
      <c r="Q1706" s="66">
        <f>IF(O1706&lt;&gt;0,P1706/O1706,"")</f>
        <v>9.7249508840864446E-2</v>
      </c>
      <c r="R1706" s="64">
        <v>99</v>
      </c>
      <c r="S1706" s="64">
        <f t="shared" si="416"/>
        <v>1018</v>
      </c>
      <c r="T1706" s="67">
        <f t="shared" si="417"/>
        <v>0.10772578890097932</v>
      </c>
    </row>
    <row r="1707" spans="1:20">
      <c r="A1707" s="3" t="s">
        <v>266</v>
      </c>
      <c r="B1707" s="2" t="s">
        <v>528</v>
      </c>
      <c r="C1707" s="2" t="s">
        <v>380</v>
      </c>
      <c r="D1707" s="2" t="s">
        <v>382</v>
      </c>
      <c r="E1707" s="64"/>
      <c r="F1707" s="64"/>
      <c r="G1707" s="64"/>
      <c r="H1707" s="64"/>
      <c r="I1707" s="123">
        <v>2</v>
      </c>
      <c r="J1707" s="68">
        <v>1</v>
      </c>
      <c r="K1707" s="50">
        <f t="shared" si="414"/>
        <v>0.5</v>
      </c>
      <c r="L1707" s="68">
        <v>2</v>
      </c>
      <c r="M1707" s="68"/>
      <c r="N1707" s="111">
        <f t="shared" si="419"/>
        <v>2</v>
      </c>
      <c r="O1707" s="64">
        <f t="shared" si="405"/>
        <v>2</v>
      </c>
      <c r="P1707" s="65" t="str">
        <f t="shared" si="406"/>
        <v/>
      </c>
      <c r="Q1707" s="66">
        <v>0</v>
      </c>
      <c r="R1707" s="64">
        <v>2</v>
      </c>
      <c r="S1707" s="64">
        <f t="shared" si="416"/>
        <v>4</v>
      </c>
      <c r="T1707" s="67">
        <f t="shared" si="417"/>
        <v>1</v>
      </c>
    </row>
    <row r="1708" spans="1:20">
      <c r="A1708" s="3" t="s">
        <v>266</v>
      </c>
      <c r="B1708" s="2" t="s">
        <v>528</v>
      </c>
      <c r="C1708" s="2" t="s">
        <v>392</v>
      </c>
      <c r="D1708" s="2" t="s">
        <v>394</v>
      </c>
      <c r="E1708" s="64"/>
      <c r="F1708" s="64"/>
      <c r="G1708" s="64"/>
      <c r="H1708" s="64"/>
      <c r="I1708" s="123">
        <v>1</v>
      </c>
      <c r="J1708" s="68"/>
      <c r="K1708" s="50">
        <f t="shared" si="414"/>
        <v>0</v>
      </c>
      <c r="L1708" s="68">
        <v>1</v>
      </c>
      <c r="M1708" s="68"/>
      <c r="N1708" s="111">
        <f t="shared" si="419"/>
        <v>1</v>
      </c>
      <c r="O1708" s="64">
        <f t="shared" si="405"/>
        <v>1</v>
      </c>
      <c r="P1708" s="65" t="str">
        <f t="shared" si="406"/>
        <v/>
      </c>
      <c r="Q1708" s="66">
        <v>0</v>
      </c>
      <c r="R1708" s="64"/>
      <c r="S1708" s="64">
        <f t="shared" ref="S1708:S1713" si="420">IF(N1708="",IF(R1708&gt;0,SUM(R1708),""),IF(SUM(R1708)&gt;0,SUM(N1708+R1708),N1708))</f>
        <v>1</v>
      </c>
      <c r="T1708" s="67">
        <f t="shared" ref="T1708:T1713" si="421">IF((I1708)&gt;0,R1708/(I1708),"")</f>
        <v>0</v>
      </c>
    </row>
    <row r="1709" spans="1:20">
      <c r="A1709" s="3" t="s">
        <v>266</v>
      </c>
      <c r="B1709" s="2" t="s">
        <v>527</v>
      </c>
      <c r="C1709" s="2" t="s">
        <v>413</v>
      </c>
      <c r="D1709" s="2" t="s">
        <v>414</v>
      </c>
      <c r="E1709" s="64"/>
      <c r="F1709" s="64"/>
      <c r="G1709" s="64"/>
      <c r="H1709" s="64"/>
      <c r="I1709" s="123">
        <v>1400</v>
      </c>
      <c r="J1709" s="68">
        <v>460</v>
      </c>
      <c r="K1709" s="50">
        <f t="shared" si="414"/>
        <v>0.32857142857142857</v>
      </c>
      <c r="L1709" s="68">
        <v>1888</v>
      </c>
      <c r="M1709" s="68">
        <v>488</v>
      </c>
      <c r="N1709" s="111">
        <f t="shared" si="419"/>
        <v>1400</v>
      </c>
      <c r="O1709" s="64">
        <f t="shared" si="405"/>
        <v>1888</v>
      </c>
      <c r="P1709" s="65">
        <f t="shared" si="406"/>
        <v>488</v>
      </c>
      <c r="Q1709" s="66">
        <f>IF(O1709&lt;&gt;0,P1709/O1709,"")</f>
        <v>0.25847457627118642</v>
      </c>
      <c r="R1709" s="64">
        <v>353</v>
      </c>
      <c r="S1709" s="64">
        <f t="shared" si="420"/>
        <v>1753</v>
      </c>
      <c r="T1709" s="67">
        <f t="shared" si="421"/>
        <v>0.25214285714285717</v>
      </c>
    </row>
    <row r="1710" spans="1:20">
      <c r="A1710" s="3" t="s">
        <v>266</v>
      </c>
      <c r="B1710" s="2" t="s">
        <v>526</v>
      </c>
      <c r="C1710" s="2" t="s">
        <v>415</v>
      </c>
      <c r="D1710" s="2" t="s">
        <v>418</v>
      </c>
      <c r="E1710" s="64"/>
      <c r="F1710" s="64"/>
      <c r="G1710" s="64"/>
      <c r="H1710" s="64"/>
      <c r="I1710" s="123">
        <v>1699</v>
      </c>
      <c r="J1710" s="68">
        <v>339</v>
      </c>
      <c r="K1710" s="50">
        <f t="shared" si="414"/>
        <v>0.19952913478516773</v>
      </c>
      <c r="L1710" s="68">
        <v>1840</v>
      </c>
      <c r="M1710" s="68">
        <v>141</v>
      </c>
      <c r="N1710" s="111">
        <f t="shared" si="419"/>
        <v>1699</v>
      </c>
      <c r="O1710" s="64">
        <f t="shared" si="405"/>
        <v>1840</v>
      </c>
      <c r="P1710" s="65">
        <f t="shared" si="406"/>
        <v>141</v>
      </c>
      <c r="Q1710" s="66">
        <f>IF(O1710&lt;&gt;0,P1710/O1710,"")</f>
        <v>7.6630434782608697E-2</v>
      </c>
      <c r="R1710" s="64"/>
      <c r="S1710" s="64">
        <f t="shared" si="420"/>
        <v>1699</v>
      </c>
      <c r="T1710" s="67">
        <f t="shared" si="421"/>
        <v>0</v>
      </c>
    </row>
    <row r="1711" spans="1:20">
      <c r="A1711" s="3" t="s">
        <v>266</v>
      </c>
      <c r="B1711" s="2" t="s">
        <v>528</v>
      </c>
      <c r="C1711" s="2" t="s">
        <v>436</v>
      </c>
      <c r="D1711" s="2" t="s">
        <v>438</v>
      </c>
      <c r="E1711" s="64"/>
      <c r="F1711" s="64"/>
      <c r="G1711" s="64"/>
      <c r="H1711" s="64"/>
      <c r="I1711" s="123">
        <v>867</v>
      </c>
      <c r="J1711" s="68">
        <v>142</v>
      </c>
      <c r="K1711" s="50">
        <f t="shared" si="414"/>
        <v>0.1637831603229527</v>
      </c>
      <c r="L1711" s="68">
        <v>888</v>
      </c>
      <c r="M1711" s="68">
        <v>21</v>
      </c>
      <c r="N1711" s="111">
        <f t="shared" si="419"/>
        <v>867</v>
      </c>
      <c r="O1711" s="64">
        <f t="shared" si="405"/>
        <v>888</v>
      </c>
      <c r="P1711" s="65">
        <f t="shared" si="406"/>
        <v>21</v>
      </c>
      <c r="Q1711" s="66">
        <f>IF(O1711&lt;&gt;0,P1711/O1711,"")</f>
        <v>2.364864864864865E-2</v>
      </c>
      <c r="R1711" s="64">
        <v>31</v>
      </c>
      <c r="S1711" s="64">
        <f t="shared" si="420"/>
        <v>898</v>
      </c>
      <c r="T1711" s="67">
        <f t="shared" si="421"/>
        <v>3.5755478662053058E-2</v>
      </c>
    </row>
    <row r="1712" spans="1:20">
      <c r="A1712" s="3" t="s">
        <v>266</v>
      </c>
      <c r="B1712" s="2" t="s">
        <v>535</v>
      </c>
      <c r="C1712" s="2" t="s">
        <v>442</v>
      </c>
      <c r="D1712" s="2" t="s">
        <v>451</v>
      </c>
      <c r="E1712" s="64"/>
      <c r="F1712" s="64"/>
      <c r="G1712" s="64"/>
      <c r="H1712" s="64"/>
      <c r="I1712" s="123">
        <v>24</v>
      </c>
      <c r="J1712" s="68">
        <v>11</v>
      </c>
      <c r="K1712" s="50">
        <f t="shared" si="414"/>
        <v>0.45833333333333331</v>
      </c>
      <c r="L1712" s="68">
        <v>24</v>
      </c>
      <c r="M1712" s="68">
        <v>0</v>
      </c>
      <c r="N1712" s="111">
        <f t="shared" si="419"/>
        <v>24</v>
      </c>
      <c r="O1712" s="64">
        <f t="shared" si="405"/>
        <v>24</v>
      </c>
      <c r="P1712" s="65" t="str">
        <f t="shared" si="406"/>
        <v/>
      </c>
      <c r="Q1712" s="66">
        <v>0</v>
      </c>
      <c r="R1712" s="64">
        <v>0</v>
      </c>
      <c r="S1712" s="64">
        <f t="shared" si="420"/>
        <v>24</v>
      </c>
      <c r="T1712" s="67">
        <f t="shared" si="421"/>
        <v>0</v>
      </c>
    </row>
    <row r="1713" spans="1:20">
      <c r="A1713" s="3" t="s">
        <v>266</v>
      </c>
      <c r="B1713" s="2" t="s">
        <v>535</v>
      </c>
      <c r="C1713" s="2" t="s">
        <v>442</v>
      </c>
      <c r="D1713" s="2" t="s">
        <v>454</v>
      </c>
      <c r="E1713" s="64"/>
      <c r="F1713" s="64"/>
      <c r="G1713" s="64"/>
      <c r="H1713" s="64"/>
      <c r="I1713" s="123">
        <v>92</v>
      </c>
      <c r="J1713" s="68">
        <v>19</v>
      </c>
      <c r="K1713" s="50">
        <f t="shared" si="414"/>
        <v>0.20652173913043478</v>
      </c>
      <c r="L1713" s="68">
        <v>113</v>
      </c>
      <c r="M1713" s="68">
        <v>21</v>
      </c>
      <c r="N1713" s="111">
        <f t="shared" si="419"/>
        <v>92</v>
      </c>
      <c r="O1713" s="64">
        <f t="shared" si="405"/>
        <v>113</v>
      </c>
      <c r="P1713" s="65">
        <f t="shared" si="406"/>
        <v>21</v>
      </c>
      <c r="Q1713" s="66">
        <f>IF(O1713&lt;&gt;0,P1713/O1713,"")</f>
        <v>0.18584070796460178</v>
      </c>
      <c r="R1713" s="64">
        <v>35</v>
      </c>
      <c r="S1713" s="64">
        <f t="shared" si="420"/>
        <v>127</v>
      </c>
      <c r="T1713" s="67">
        <f t="shared" si="421"/>
        <v>0.38043478260869568</v>
      </c>
    </row>
    <row r="1714" spans="1:20">
      <c r="A1714" s="3" t="s">
        <v>218</v>
      </c>
      <c r="B1714" s="2" t="s">
        <v>534</v>
      </c>
      <c r="C1714" s="2" t="s">
        <v>11</v>
      </c>
      <c r="D1714" s="2" t="s">
        <v>12</v>
      </c>
      <c r="E1714" s="64">
        <v>0</v>
      </c>
      <c r="F1714" s="64">
        <v>0</v>
      </c>
      <c r="G1714" s="64">
        <f t="shared" ref="G1714:G1719" si="422">E1714+H1714</f>
        <v>0</v>
      </c>
      <c r="H1714" s="64">
        <v>0</v>
      </c>
      <c r="I1714" s="123">
        <v>178</v>
      </c>
      <c r="J1714" s="68">
        <v>143</v>
      </c>
      <c r="K1714" s="50">
        <f t="shared" si="414"/>
        <v>0.8033707865168539</v>
      </c>
      <c r="L1714" s="68">
        <v>210</v>
      </c>
      <c r="M1714" s="68">
        <v>32</v>
      </c>
      <c r="N1714" s="111">
        <f t="shared" si="419"/>
        <v>178</v>
      </c>
      <c r="O1714" s="64">
        <f t="shared" si="405"/>
        <v>210</v>
      </c>
      <c r="P1714" s="65">
        <f t="shared" si="406"/>
        <v>32</v>
      </c>
      <c r="Q1714" s="66">
        <f>IF(O1714&lt;&gt;0,P1714/O1714,"")</f>
        <v>0.15238095238095239</v>
      </c>
      <c r="R1714" s="64">
        <v>376</v>
      </c>
      <c r="S1714" s="64">
        <f>IF(N1714="",IF(R1714&gt;0,SUM(R1714),""),IF(SUM(R1714)&gt;0,SUM(N1714+R1714),N1714))</f>
        <v>554</v>
      </c>
      <c r="T1714" s="67">
        <f>IF((I1714)&gt;0,R1714/(I1714),"")</f>
        <v>2.1123595505617976</v>
      </c>
    </row>
    <row r="1715" spans="1:20">
      <c r="A1715" s="3" t="s">
        <v>218</v>
      </c>
      <c r="B1715" s="2" t="s">
        <v>526</v>
      </c>
      <c r="C1715" s="2" t="s">
        <v>13</v>
      </c>
      <c r="D1715" s="2" t="s">
        <v>484</v>
      </c>
      <c r="E1715" s="64">
        <v>0</v>
      </c>
      <c r="F1715" s="64">
        <v>0</v>
      </c>
      <c r="G1715" s="64">
        <f t="shared" si="422"/>
        <v>0</v>
      </c>
      <c r="H1715" s="64">
        <v>0</v>
      </c>
      <c r="I1715" s="123">
        <v>170</v>
      </c>
      <c r="J1715" s="68">
        <v>118</v>
      </c>
      <c r="K1715" s="50">
        <f t="shared" si="414"/>
        <v>0.69411764705882351</v>
      </c>
      <c r="L1715" s="68">
        <v>218</v>
      </c>
      <c r="M1715" s="68">
        <v>48</v>
      </c>
      <c r="N1715" s="111">
        <f t="shared" si="419"/>
        <v>170</v>
      </c>
      <c r="O1715" s="64">
        <f t="shared" ref="O1715:O1778" si="423">IF(SUM(G1715,L1715)&gt;0,SUM(G1715,L1715),"")</f>
        <v>218</v>
      </c>
      <c r="P1715" s="65">
        <f t="shared" ref="P1715:P1778" si="424">IF(SUM(H1715,M1715)&gt;0,SUM(H1715,M1715),"")</f>
        <v>48</v>
      </c>
      <c r="Q1715" s="66">
        <f>IF(O1715&lt;&gt;0,P1715/O1715,"")</f>
        <v>0.22018348623853212</v>
      </c>
      <c r="R1715" s="64">
        <v>11</v>
      </c>
      <c r="S1715" s="64">
        <f t="shared" ref="S1715:S1744" si="425">IF(N1715="",IF(R1715&gt;0,SUM(R1715),""),IF(SUM(R1715)&gt;0,SUM(N1715+R1715),N1715))</f>
        <v>181</v>
      </c>
      <c r="T1715" s="67">
        <f t="shared" ref="T1715:T1744" si="426">IF((I1715)&gt;0,R1715/(I1715),"")</f>
        <v>6.4705882352941183E-2</v>
      </c>
    </row>
    <row r="1716" spans="1:20">
      <c r="A1716" s="3" t="s">
        <v>218</v>
      </c>
      <c r="B1716" s="2" t="s">
        <v>526</v>
      </c>
      <c r="C1716" s="2" t="s">
        <v>13</v>
      </c>
      <c r="D1716" s="2" t="s">
        <v>16</v>
      </c>
      <c r="E1716" s="64">
        <v>0</v>
      </c>
      <c r="F1716" s="64">
        <v>0</v>
      </c>
      <c r="G1716" s="64">
        <f t="shared" si="422"/>
        <v>0</v>
      </c>
      <c r="H1716" s="64">
        <v>0</v>
      </c>
      <c r="I1716" s="123">
        <v>338</v>
      </c>
      <c r="J1716" s="68">
        <v>256</v>
      </c>
      <c r="K1716" s="50">
        <f t="shared" si="414"/>
        <v>0.75739644970414199</v>
      </c>
      <c r="L1716" s="68">
        <v>551</v>
      </c>
      <c r="M1716" s="68">
        <v>213</v>
      </c>
      <c r="N1716" s="111">
        <f t="shared" si="419"/>
        <v>338</v>
      </c>
      <c r="O1716" s="64">
        <f t="shared" si="423"/>
        <v>551</v>
      </c>
      <c r="P1716" s="65">
        <f t="shared" si="424"/>
        <v>213</v>
      </c>
      <c r="Q1716" s="66">
        <f t="shared" ref="Q1716:Q1744" si="427">IF(O1716&lt;&gt;0,P1716/O1716,"")</f>
        <v>0.38656987295825773</v>
      </c>
      <c r="R1716" s="64">
        <v>15</v>
      </c>
      <c r="S1716" s="64">
        <f t="shared" si="425"/>
        <v>353</v>
      </c>
      <c r="T1716" s="67">
        <f t="shared" si="426"/>
        <v>4.4378698224852069E-2</v>
      </c>
    </row>
    <row r="1717" spans="1:20">
      <c r="A1717" s="3" t="s">
        <v>218</v>
      </c>
      <c r="B1717" s="2" t="s">
        <v>526</v>
      </c>
      <c r="C1717" s="2" t="s">
        <v>13</v>
      </c>
      <c r="D1717" s="2" t="s">
        <v>485</v>
      </c>
      <c r="E1717" s="64">
        <v>0</v>
      </c>
      <c r="F1717" s="64">
        <v>0</v>
      </c>
      <c r="G1717" s="64">
        <f t="shared" si="422"/>
        <v>0</v>
      </c>
      <c r="H1717" s="64">
        <v>0</v>
      </c>
      <c r="I1717" s="123">
        <v>118</v>
      </c>
      <c r="J1717" s="68">
        <v>114</v>
      </c>
      <c r="K1717" s="50">
        <f t="shared" si="414"/>
        <v>0.96610169491525422</v>
      </c>
      <c r="L1717" s="68">
        <v>199</v>
      </c>
      <c r="M1717" s="68">
        <v>81</v>
      </c>
      <c r="N1717" s="111">
        <f t="shared" si="419"/>
        <v>118</v>
      </c>
      <c r="O1717" s="64">
        <f t="shared" si="423"/>
        <v>199</v>
      </c>
      <c r="P1717" s="65">
        <f t="shared" si="424"/>
        <v>81</v>
      </c>
      <c r="Q1717" s="66">
        <f t="shared" si="427"/>
        <v>0.40703517587939697</v>
      </c>
      <c r="R1717" s="64">
        <v>0</v>
      </c>
      <c r="S1717" s="64">
        <f t="shared" si="425"/>
        <v>118</v>
      </c>
      <c r="T1717" s="67">
        <f t="shared" si="426"/>
        <v>0</v>
      </c>
    </row>
    <row r="1718" spans="1:20">
      <c r="A1718" s="3" t="s">
        <v>218</v>
      </c>
      <c r="B1718" s="2" t="s">
        <v>527</v>
      </c>
      <c r="C1718" s="2" t="s">
        <v>17</v>
      </c>
      <c r="D1718" s="2" t="s">
        <v>19</v>
      </c>
      <c r="E1718" s="64">
        <v>5</v>
      </c>
      <c r="F1718" s="64">
        <v>0</v>
      </c>
      <c r="G1718" s="64">
        <f t="shared" si="422"/>
        <v>5</v>
      </c>
      <c r="H1718" s="64">
        <v>0</v>
      </c>
      <c r="I1718" s="123">
        <v>6999</v>
      </c>
      <c r="J1718" s="68">
        <v>3380</v>
      </c>
      <c r="K1718" s="50">
        <f t="shared" si="414"/>
        <v>0.48292613230461495</v>
      </c>
      <c r="L1718" s="68">
        <v>8378</v>
      </c>
      <c r="M1718" s="68">
        <v>1379</v>
      </c>
      <c r="N1718" s="111">
        <f t="shared" si="419"/>
        <v>7004</v>
      </c>
      <c r="O1718" s="64">
        <f t="shared" si="423"/>
        <v>8383</v>
      </c>
      <c r="P1718" s="65">
        <f t="shared" si="424"/>
        <v>1379</v>
      </c>
      <c r="Q1718" s="66">
        <f t="shared" si="427"/>
        <v>0.16449958248836932</v>
      </c>
      <c r="R1718" s="64">
        <v>458</v>
      </c>
      <c r="S1718" s="64">
        <f t="shared" si="425"/>
        <v>7462</v>
      </c>
      <c r="T1718" s="67">
        <f t="shared" si="426"/>
        <v>6.5437919702814693E-2</v>
      </c>
    </row>
    <row r="1719" spans="1:20">
      <c r="A1719" s="3" t="s">
        <v>218</v>
      </c>
      <c r="B1719" s="2" t="s">
        <v>529</v>
      </c>
      <c r="C1719" s="2" t="s">
        <v>23</v>
      </c>
      <c r="D1719" s="2" t="s">
        <v>25</v>
      </c>
      <c r="E1719" s="64">
        <v>0</v>
      </c>
      <c r="F1719" s="64">
        <v>0</v>
      </c>
      <c r="G1719" s="64">
        <f t="shared" si="422"/>
        <v>0</v>
      </c>
      <c r="H1719" s="64">
        <v>0</v>
      </c>
      <c r="I1719" s="123">
        <v>1656</v>
      </c>
      <c r="J1719" s="68">
        <v>1186</v>
      </c>
      <c r="K1719" s="50">
        <f t="shared" si="414"/>
        <v>0.71618357487922701</v>
      </c>
      <c r="L1719" s="68">
        <v>1754</v>
      </c>
      <c r="M1719" s="68">
        <v>98</v>
      </c>
      <c r="N1719" s="111">
        <f t="shared" si="419"/>
        <v>1656</v>
      </c>
      <c r="O1719" s="64">
        <f t="shared" si="423"/>
        <v>1754</v>
      </c>
      <c r="P1719" s="65">
        <f t="shared" si="424"/>
        <v>98</v>
      </c>
      <c r="Q1719" s="66">
        <f t="shared" si="427"/>
        <v>5.5872291904218926E-2</v>
      </c>
      <c r="R1719" s="64">
        <v>1</v>
      </c>
      <c r="S1719" s="64">
        <f t="shared" si="425"/>
        <v>1657</v>
      </c>
      <c r="T1719" s="67">
        <f t="shared" si="426"/>
        <v>6.0386473429951688E-4</v>
      </c>
    </row>
    <row r="1720" spans="1:20">
      <c r="A1720" s="3" t="s">
        <v>218</v>
      </c>
      <c r="B1720" s="2" t="s">
        <v>530</v>
      </c>
      <c r="C1720" s="2" t="s">
        <v>26</v>
      </c>
      <c r="D1720" s="2" t="s">
        <v>28</v>
      </c>
      <c r="E1720" s="64">
        <v>3</v>
      </c>
      <c r="F1720" s="64">
        <v>0</v>
      </c>
      <c r="G1720" s="64">
        <v>3</v>
      </c>
      <c r="H1720" s="64">
        <v>0</v>
      </c>
      <c r="I1720" s="123">
        <v>136</v>
      </c>
      <c r="J1720" s="68">
        <v>128</v>
      </c>
      <c r="K1720" s="50">
        <f t="shared" si="414"/>
        <v>0.94117647058823528</v>
      </c>
      <c r="L1720" s="68">
        <v>136</v>
      </c>
      <c r="M1720" s="68">
        <v>0</v>
      </c>
      <c r="N1720" s="111">
        <f t="shared" si="419"/>
        <v>139</v>
      </c>
      <c r="O1720" s="64">
        <f t="shared" si="423"/>
        <v>139</v>
      </c>
      <c r="P1720" s="65" t="str">
        <f t="shared" si="424"/>
        <v/>
      </c>
      <c r="Q1720" s="53">
        <v>0</v>
      </c>
      <c r="R1720" s="64">
        <v>0</v>
      </c>
      <c r="S1720" s="64">
        <f t="shared" si="425"/>
        <v>139</v>
      </c>
      <c r="T1720" s="67">
        <f t="shared" si="426"/>
        <v>0</v>
      </c>
    </row>
    <row r="1721" spans="1:20">
      <c r="A1721" s="3" t="s">
        <v>218</v>
      </c>
      <c r="B1721" s="2" t="s">
        <v>531</v>
      </c>
      <c r="C1721" s="2" t="s">
        <v>32</v>
      </c>
      <c r="D1721" s="2" t="s">
        <v>33</v>
      </c>
      <c r="E1721" s="64">
        <v>0</v>
      </c>
      <c r="F1721" s="64">
        <v>0</v>
      </c>
      <c r="G1721" s="64">
        <v>0</v>
      </c>
      <c r="H1721" s="64">
        <v>0</v>
      </c>
      <c r="I1721" s="123">
        <v>9606</v>
      </c>
      <c r="J1721" s="68">
        <v>1666</v>
      </c>
      <c r="K1721" s="50">
        <f t="shared" si="414"/>
        <v>0.17343327087237143</v>
      </c>
      <c r="L1721" s="68">
        <v>10561</v>
      </c>
      <c r="M1721" s="68">
        <v>955</v>
      </c>
      <c r="N1721" s="111">
        <f t="shared" si="419"/>
        <v>9606</v>
      </c>
      <c r="O1721" s="64">
        <f t="shared" si="423"/>
        <v>10561</v>
      </c>
      <c r="P1721" s="65">
        <f t="shared" si="424"/>
        <v>955</v>
      </c>
      <c r="Q1721" s="66">
        <f t="shared" si="427"/>
        <v>9.0427042893665377E-2</v>
      </c>
      <c r="R1721" s="64">
        <v>4</v>
      </c>
      <c r="S1721" s="64">
        <f t="shared" si="425"/>
        <v>9610</v>
      </c>
      <c r="T1721" s="67">
        <f t="shared" si="426"/>
        <v>4.1640641265875496E-4</v>
      </c>
    </row>
    <row r="1722" spans="1:20">
      <c r="A1722" s="3" t="s">
        <v>218</v>
      </c>
      <c r="B1722" s="2" t="s">
        <v>532</v>
      </c>
      <c r="C1722" s="2" t="s">
        <v>34</v>
      </c>
      <c r="D1722" s="2" t="s">
        <v>35</v>
      </c>
      <c r="E1722" s="64">
        <v>0</v>
      </c>
      <c r="F1722" s="64">
        <v>0</v>
      </c>
      <c r="G1722" s="64">
        <f t="shared" ref="G1722:G1727" si="428">E1722+H1722</f>
        <v>0</v>
      </c>
      <c r="H1722" s="64">
        <v>0</v>
      </c>
      <c r="I1722" s="123">
        <v>73</v>
      </c>
      <c r="J1722" s="68">
        <v>20</v>
      </c>
      <c r="K1722" s="50">
        <f t="shared" si="414"/>
        <v>0.27397260273972601</v>
      </c>
      <c r="L1722" s="68">
        <v>73</v>
      </c>
      <c r="M1722" s="68">
        <v>0</v>
      </c>
      <c r="N1722" s="111">
        <f t="shared" si="419"/>
        <v>73</v>
      </c>
      <c r="O1722" s="64">
        <f t="shared" si="423"/>
        <v>73</v>
      </c>
      <c r="P1722" s="65" t="str">
        <f t="shared" si="424"/>
        <v/>
      </c>
      <c r="Q1722" s="53">
        <v>0</v>
      </c>
      <c r="R1722" s="64">
        <v>0</v>
      </c>
      <c r="S1722" s="64">
        <f t="shared" si="425"/>
        <v>73</v>
      </c>
      <c r="T1722" s="67">
        <f t="shared" si="426"/>
        <v>0</v>
      </c>
    </row>
    <row r="1723" spans="1:20">
      <c r="A1723" s="3" t="s">
        <v>218</v>
      </c>
      <c r="B1723" s="2" t="s">
        <v>532</v>
      </c>
      <c r="C1723" s="2" t="s">
        <v>34</v>
      </c>
      <c r="D1723" s="2" t="s">
        <v>486</v>
      </c>
      <c r="E1723" s="64">
        <v>0</v>
      </c>
      <c r="F1723" s="64">
        <v>0</v>
      </c>
      <c r="G1723" s="64">
        <f t="shared" si="428"/>
        <v>0</v>
      </c>
      <c r="H1723" s="64">
        <v>0</v>
      </c>
      <c r="I1723" s="123">
        <v>188</v>
      </c>
      <c r="J1723" s="68">
        <v>178</v>
      </c>
      <c r="K1723" s="50">
        <f t="shared" si="414"/>
        <v>0.94680851063829785</v>
      </c>
      <c r="L1723" s="68">
        <v>189</v>
      </c>
      <c r="M1723" s="68">
        <v>1</v>
      </c>
      <c r="N1723" s="111">
        <f t="shared" si="419"/>
        <v>188</v>
      </c>
      <c r="O1723" s="64">
        <f t="shared" si="423"/>
        <v>189</v>
      </c>
      <c r="P1723" s="65">
        <f t="shared" si="424"/>
        <v>1</v>
      </c>
      <c r="Q1723" s="66">
        <f t="shared" si="427"/>
        <v>5.2910052910052907E-3</v>
      </c>
      <c r="R1723" s="64">
        <v>0</v>
      </c>
      <c r="S1723" s="64">
        <f t="shared" si="425"/>
        <v>188</v>
      </c>
      <c r="T1723" s="67">
        <f t="shared" si="426"/>
        <v>0</v>
      </c>
    </row>
    <row r="1724" spans="1:20">
      <c r="A1724" s="3" t="s">
        <v>218</v>
      </c>
      <c r="B1724" s="2" t="s">
        <v>532</v>
      </c>
      <c r="C1724" s="2" t="s">
        <v>34</v>
      </c>
      <c r="D1724" s="2" t="s">
        <v>36</v>
      </c>
      <c r="E1724" s="64">
        <v>0</v>
      </c>
      <c r="F1724" s="64">
        <v>0</v>
      </c>
      <c r="G1724" s="64">
        <f t="shared" si="428"/>
        <v>0</v>
      </c>
      <c r="H1724" s="64">
        <v>0</v>
      </c>
      <c r="I1724" s="123">
        <v>81</v>
      </c>
      <c r="J1724" s="68">
        <v>61</v>
      </c>
      <c r="K1724" s="50">
        <f t="shared" si="414"/>
        <v>0.75308641975308643</v>
      </c>
      <c r="L1724" s="68">
        <v>81</v>
      </c>
      <c r="M1724" s="68">
        <v>0</v>
      </c>
      <c r="N1724" s="111">
        <f t="shared" si="419"/>
        <v>81</v>
      </c>
      <c r="O1724" s="64">
        <f t="shared" si="423"/>
        <v>81</v>
      </c>
      <c r="P1724" s="65" t="str">
        <f t="shared" si="424"/>
        <v/>
      </c>
      <c r="Q1724" s="53">
        <v>0</v>
      </c>
      <c r="R1724" s="64">
        <v>0</v>
      </c>
      <c r="S1724" s="64">
        <f t="shared" si="425"/>
        <v>81</v>
      </c>
      <c r="T1724" s="67">
        <f t="shared" si="426"/>
        <v>0</v>
      </c>
    </row>
    <row r="1725" spans="1:20">
      <c r="A1725" s="3" t="s">
        <v>218</v>
      </c>
      <c r="B1725" s="2" t="s">
        <v>532</v>
      </c>
      <c r="C1725" s="2" t="s">
        <v>34</v>
      </c>
      <c r="D1725" s="2" t="s">
        <v>37</v>
      </c>
      <c r="E1725" s="64">
        <v>0</v>
      </c>
      <c r="F1725" s="64">
        <v>0</v>
      </c>
      <c r="G1725" s="64">
        <f t="shared" si="428"/>
        <v>0</v>
      </c>
      <c r="H1725" s="64">
        <v>0</v>
      </c>
      <c r="I1725" s="123">
        <v>390</v>
      </c>
      <c r="J1725" s="68">
        <v>71</v>
      </c>
      <c r="K1725" s="50">
        <f t="shared" si="414"/>
        <v>0.18205128205128204</v>
      </c>
      <c r="L1725" s="68">
        <v>390</v>
      </c>
      <c r="M1725" s="68">
        <v>0</v>
      </c>
      <c r="N1725" s="111">
        <f t="shared" si="419"/>
        <v>390</v>
      </c>
      <c r="O1725" s="64">
        <f t="shared" si="423"/>
        <v>390</v>
      </c>
      <c r="P1725" s="65" t="str">
        <f t="shared" si="424"/>
        <v/>
      </c>
      <c r="Q1725" s="53">
        <v>0</v>
      </c>
      <c r="R1725" s="64">
        <v>2</v>
      </c>
      <c r="S1725" s="64">
        <f t="shared" si="425"/>
        <v>392</v>
      </c>
      <c r="T1725" s="67">
        <f t="shared" si="426"/>
        <v>5.1282051282051282E-3</v>
      </c>
    </row>
    <row r="1726" spans="1:20">
      <c r="A1726" s="3" t="s">
        <v>218</v>
      </c>
      <c r="B1726" s="2" t="s">
        <v>532</v>
      </c>
      <c r="C1726" s="2" t="s">
        <v>34</v>
      </c>
      <c r="D1726" s="2" t="s">
        <v>38</v>
      </c>
      <c r="E1726" s="64">
        <v>0</v>
      </c>
      <c r="F1726" s="64">
        <v>0</v>
      </c>
      <c r="G1726" s="64">
        <f t="shared" si="428"/>
        <v>0</v>
      </c>
      <c r="H1726" s="64">
        <v>0</v>
      </c>
      <c r="I1726" s="123">
        <v>238</v>
      </c>
      <c r="J1726" s="68">
        <v>165</v>
      </c>
      <c r="K1726" s="50">
        <f t="shared" si="414"/>
        <v>0.69327731092436973</v>
      </c>
      <c r="L1726" s="68">
        <v>239</v>
      </c>
      <c r="M1726" s="68">
        <v>1</v>
      </c>
      <c r="N1726" s="111">
        <f t="shared" si="419"/>
        <v>238</v>
      </c>
      <c r="O1726" s="64">
        <f t="shared" si="423"/>
        <v>239</v>
      </c>
      <c r="P1726" s="65">
        <f t="shared" si="424"/>
        <v>1</v>
      </c>
      <c r="Q1726" s="66">
        <f t="shared" si="427"/>
        <v>4.1841004184100415E-3</v>
      </c>
      <c r="R1726" s="64">
        <v>2</v>
      </c>
      <c r="S1726" s="64">
        <f t="shared" si="425"/>
        <v>240</v>
      </c>
      <c r="T1726" s="67">
        <f t="shared" si="426"/>
        <v>8.4033613445378148E-3</v>
      </c>
    </row>
    <row r="1727" spans="1:20">
      <c r="A1727" s="3" t="s">
        <v>218</v>
      </c>
      <c r="B1727" s="2" t="s">
        <v>532</v>
      </c>
      <c r="C1727" s="2" t="s">
        <v>34</v>
      </c>
      <c r="D1727" s="2" t="s">
        <v>39</v>
      </c>
      <c r="E1727" s="64">
        <v>0</v>
      </c>
      <c r="F1727" s="64">
        <v>0</v>
      </c>
      <c r="G1727" s="64">
        <f t="shared" si="428"/>
        <v>0</v>
      </c>
      <c r="H1727" s="64">
        <v>0</v>
      </c>
      <c r="I1727" s="123">
        <v>322</v>
      </c>
      <c r="J1727" s="68">
        <v>291</v>
      </c>
      <c r="K1727" s="50">
        <f t="shared" si="414"/>
        <v>0.90372670807453415</v>
      </c>
      <c r="L1727" s="68">
        <v>322</v>
      </c>
      <c r="M1727" s="68">
        <v>0</v>
      </c>
      <c r="N1727" s="111">
        <f t="shared" si="419"/>
        <v>322</v>
      </c>
      <c r="O1727" s="64">
        <f t="shared" si="423"/>
        <v>322</v>
      </c>
      <c r="P1727" s="65" t="str">
        <f t="shared" si="424"/>
        <v/>
      </c>
      <c r="Q1727" s="53">
        <v>0</v>
      </c>
      <c r="R1727" s="64">
        <v>3</v>
      </c>
      <c r="S1727" s="64">
        <f t="shared" si="425"/>
        <v>325</v>
      </c>
      <c r="T1727" s="67">
        <f t="shared" si="426"/>
        <v>9.316770186335404E-3</v>
      </c>
    </row>
    <row r="1728" spans="1:20">
      <c r="A1728" s="3" t="s">
        <v>218</v>
      </c>
      <c r="B1728" s="2" t="s">
        <v>528</v>
      </c>
      <c r="C1728" s="2" t="s">
        <v>40</v>
      </c>
      <c r="D1728" s="2" t="s">
        <v>41</v>
      </c>
      <c r="E1728" s="64">
        <v>0</v>
      </c>
      <c r="F1728" s="64">
        <v>0</v>
      </c>
      <c r="G1728" s="64">
        <f t="shared" ref="G1728:G1735" si="429">E1728+H1728</f>
        <v>0</v>
      </c>
      <c r="H1728" s="64">
        <v>0</v>
      </c>
      <c r="I1728" s="123">
        <v>17</v>
      </c>
      <c r="J1728" s="68">
        <v>9</v>
      </c>
      <c r="K1728" s="50">
        <f t="shared" si="414"/>
        <v>0.52941176470588236</v>
      </c>
      <c r="L1728" s="68">
        <v>17</v>
      </c>
      <c r="M1728" s="68">
        <v>0</v>
      </c>
      <c r="N1728" s="111">
        <f t="shared" si="419"/>
        <v>17</v>
      </c>
      <c r="O1728" s="64">
        <f t="shared" si="423"/>
        <v>17</v>
      </c>
      <c r="P1728" s="65" t="str">
        <f t="shared" si="424"/>
        <v/>
      </c>
      <c r="Q1728" s="53">
        <v>0</v>
      </c>
      <c r="R1728" s="64">
        <v>1</v>
      </c>
      <c r="S1728" s="64">
        <f t="shared" si="425"/>
        <v>18</v>
      </c>
      <c r="T1728" s="67">
        <f t="shared" si="426"/>
        <v>5.8823529411764705E-2</v>
      </c>
    </row>
    <row r="1729" spans="1:20">
      <c r="A1729" s="3" t="s">
        <v>218</v>
      </c>
      <c r="B1729" s="2" t="s">
        <v>531</v>
      </c>
      <c r="C1729" s="2" t="s">
        <v>42</v>
      </c>
      <c r="D1729" s="2" t="s">
        <v>43</v>
      </c>
      <c r="E1729" s="64">
        <v>0</v>
      </c>
      <c r="F1729" s="64">
        <v>0</v>
      </c>
      <c r="G1729" s="64">
        <f t="shared" si="429"/>
        <v>0</v>
      </c>
      <c r="H1729" s="64">
        <v>0</v>
      </c>
      <c r="I1729" s="123">
        <v>4820</v>
      </c>
      <c r="J1729" s="68">
        <v>1619</v>
      </c>
      <c r="K1729" s="50">
        <f t="shared" si="414"/>
        <v>0.33589211618257259</v>
      </c>
      <c r="L1729" s="68">
        <v>5030</v>
      </c>
      <c r="M1729" s="68">
        <v>210</v>
      </c>
      <c r="N1729" s="111">
        <f t="shared" si="419"/>
        <v>4820</v>
      </c>
      <c r="O1729" s="64">
        <f t="shared" si="423"/>
        <v>5030</v>
      </c>
      <c r="P1729" s="65">
        <f t="shared" si="424"/>
        <v>210</v>
      </c>
      <c r="Q1729" s="66">
        <f t="shared" si="427"/>
        <v>4.1749502982107355E-2</v>
      </c>
      <c r="R1729" s="64">
        <v>1</v>
      </c>
      <c r="S1729" s="64">
        <f t="shared" si="425"/>
        <v>4821</v>
      </c>
      <c r="T1729" s="67">
        <f t="shared" si="426"/>
        <v>2.0746887966804979E-4</v>
      </c>
    </row>
    <row r="1730" spans="1:20">
      <c r="A1730" s="3" t="s">
        <v>218</v>
      </c>
      <c r="B1730" s="2" t="s">
        <v>533</v>
      </c>
      <c r="C1730" s="2" t="s">
        <v>44</v>
      </c>
      <c r="D1730" s="2" t="s">
        <v>45</v>
      </c>
      <c r="E1730" s="64">
        <v>0</v>
      </c>
      <c r="F1730" s="64">
        <v>0</v>
      </c>
      <c r="G1730" s="64">
        <f t="shared" si="429"/>
        <v>0</v>
      </c>
      <c r="H1730" s="64">
        <v>0</v>
      </c>
      <c r="I1730" s="123">
        <v>2811</v>
      </c>
      <c r="J1730" s="68">
        <v>2811</v>
      </c>
      <c r="K1730" s="50">
        <f t="shared" si="414"/>
        <v>1</v>
      </c>
      <c r="L1730" s="68">
        <v>2812</v>
      </c>
      <c r="M1730" s="68">
        <v>1</v>
      </c>
      <c r="N1730" s="111">
        <f t="shared" si="419"/>
        <v>2811</v>
      </c>
      <c r="O1730" s="64">
        <f t="shared" si="423"/>
        <v>2812</v>
      </c>
      <c r="P1730" s="65">
        <f t="shared" si="424"/>
        <v>1</v>
      </c>
      <c r="Q1730" s="66">
        <f t="shared" si="427"/>
        <v>3.5561877667140827E-4</v>
      </c>
      <c r="R1730" s="64">
        <v>130</v>
      </c>
      <c r="S1730" s="64">
        <f t="shared" si="425"/>
        <v>2941</v>
      </c>
      <c r="T1730" s="67">
        <f t="shared" si="426"/>
        <v>4.6246887228744218E-2</v>
      </c>
    </row>
    <row r="1731" spans="1:20">
      <c r="A1731" s="3" t="s">
        <v>218</v>
      </c>
      <c r="B1731" s="2" t="s">
        <v>534</v>
      </c>
      <c r="C1731" s="2" t="s">
        <v>46</v>
      </c>
      <c r="D1731" s="2" t="s">
        <v>47</v>
      </c>
      <c r="E1731" s="64">
        <v>0</v>
      </c>
      <c r="F1731" s="64">
        <v>0</v>
      </c>
      <c r="G1731" s="64">
        <f t="shared" si="429"/>
        <v>0</v>
      </c>
      <c r="H1731" s="64">
        <v>0</v>
      </c>
      <c r="I1731" s="123">
        <v>3038</v>
      </c>
      <c r="J1731" s="68">
        <v>3038</v>
      </c>
      <c r="K1731" s="50">
        <f t="shared" si="414"/>
        <v>1</v>
      </c>
      <c r="L1731" s="68">
        <v>3884</v>
      </c>
      <c r="M1731" s="68">
        <v>846</v>
      </c>
      <c r="N1731" s="111">
        <f t="shared" si="419"/>
        <v>3038</v>
      </c>
      <c r="O1731" s="64">
        <f t="shared" si="423"/>
        <v>3884</v>
      </c>
      <c r="P1731" s="65">
        <f t="shared" si="424"/>
        <v>846</v>
      </c>
      <c r="Q1731" s="66">
        <f t="shared" si="427"/>
        <v>0.21781668383110195</v>
      </c>
      <c r="R1731" s="64">
        <v>138</v>
      </c>
      <c r="S1731" s="64">
        <f t="shared" si="425"/>
        <v>3176</v>
      </c>
      <c r="T1731" s="67">
        <f t="shared" si="426"/>
        <v>4.5424621461487819E-2</v>
      </c>
    </row>
    <row r="1732" spans="1:20">
      <c r="A1732" s="3" t="s">
        <v>218</v>
      </c>
      <c r="B1732" s="2" t="s">
        <v>531</v>
      </c>
      <c r="C1732" s="2" t="s">
        <v>48</v>
      </c>
      <c r="D1732" s="2" t="s">
        <v>50</v>
      </c>
      <c r="E1732" s="64">
        <v>0</v>
      </c>
      <c r="F1732" s="64">
        <v>0</v>
      </c>
      <c r="G1732" s="64">
        <f t="shared" si="429"/>
        <v>1</v>
      </c>
      <c r="H1732" s="64">
        <v>1</v>
      </c>
      <c r="I1732" s="123">
        <v>29400</v>
      </c>
      <c r="J1732" s="68">
        <v>19706</v>
      </c>
      <c r="K1732" s="50">
        <f t="shared" si="414"/>
        <v>0.67027210884353738</v>
      </c>
      <c r="L1732" s="68">
        <v>29504</v>
      </c>
      <c r="M1732" s="68">
        <v>104</v>
      </c>
      <c r="N1732" s="111">
        <f t="shared" si="419"/>
        <v>29400</v>
      </c>
      <c r="O1732" s="64">
        <f t="shared" si="423"/>
        <v>29505</v>
      </c>
      <c r="P1732" s="65">
        <f t="shared" si="424"/>
        <v>105</v>
      </c>
      <c r="Q1732" s="66">
        <f t="shared" si="427"/>
        <v>3.5587188612099642E-3</v>
      </c>
      <c r="R1732" s="64">
        <v>8215</v>
      </c>
      <c r="S1732" s="64">
        <f t="shared" si="425"/>
        <v>37615</v>
      </c>
      <c r="T1732" s="67">
        <f t="shared" si="426"/>
        <v>0.27942176870748298</v>
      </c>
    </row>
    <row r="1733" spans="1:20">
      <c r="A1733" s="3" t="s">
        <v>218</v>
      </c>
      <c r="B1733" s="2" t="s">
        <v>528</v>
      </c>
      <c r="C1733" s="2" t="s">
        <v>53</v>
      </c>
      <c r="D1733" s="2" t="s">
        <v>54</v>
      </c>
      <c r="E1733" s="64">
        <v>0</v>
      </c>
      <c r="F1733" s="64">
        <v>0</v>
      </c>
      <c r="G1733" s="64">
        <f t="shared" si="429"/>
        <v>0</v>
      </c>
      <c r="H1733" s="64">
        <v>0</v>
      </c>
      <c r="I1733" s="123">
        <v>11</v>
      </c>
      <c r="J1733" s="68">
        <v>10</v>
      </c>
      <c r="K1733" s="50">
        <f t="shared" si="414"/>
        <v>0.90909090909090906</v>
      </c>
      <c r="L1733" s="68">
        <v>11</v>
      </c>
      <c r="M1733" s="68">
        <v>0</v>
      </c>
      <c r="N1733" s="111">
        <f t="shared" si="419"/>
        <v>11</v>
      </c>
      <c r="O1733" s="64">
        <f t="shared" si="423"/>
        <v>11</v>
      </c>
      <c r="P1733" s="65" t="str">
        <f t="shared" si="424"/>
        <v/>
      </c>
      <c r="Q1733" s="53">
        <v>0</v>
      </c>
      <c r="R1733" s="64">
        <v>0</v>
      </c>
      <c r="S1733" s="64">
        <f t="shared" si="425"/>
        <v>11</v>
      </c>
      <c r="T1733" s="67">
        <f t="shared" si="426"/>
        <v>0</v>
      </c>
    </row>
    <row r="1734" spans="1:20">
      <c r="A1734" s="3" t="s">
        <v>218</v>
      </c>
      <c r="B1734" s="2" t="s">
        <v>530</v>
      </c>
      <c r="C1734" s="2" t="s">
        <v>57</v>
      </c>
      <c r="D1734" s="2" t="s">
        <v>58</v>
      </c>
      <c r="E1734" s="64">
        <v>0</v>
      </c>
      <c r="F1734" s="64">
        <v>0</v>
      </c>
      <c r="G1734" s="64">
        <f t="shared" si="429"/>
        <v>0</v>
      </c>
      <c r="H1734" s="64">
        <v>0</v>
      </c>
      <c r="I1734" s="123">
        <v>1138</v>
      </c>
      <c r="J1734" s="68">
        <v>341</v>
      </c>
      <c r="K1734" s="50">
        <f t="shared" si="414"/>
        <v>0.29964850615114236</v>
      </c>
      <c r="L1734" s="68">
        <v>1491</v>
      </c>
      <c r="M1734" s="68">
        <v>353</v>
      </c>
      <c r="N1734" s="111">
        <f t="shared" si="419"/>
        <v>1138</v>
      </c>
      <c r="O1734" s="64">
        <f t="shared" si="423"/>
        <v>1491</v>
      </c>
      <c r="P1734" s="65">
        <f t="shared" si="424"/>
        <v>353</v>
      </c>
      <c r="Q1734" s="66">
        <f t="shared" si="427"/>
        <v>0.23675385647216632</v>
      </c>
      <c r="R1734" s="64">
        <v>1</v>
      </c>
      <c r="S1734" s="64">
        <f t="shared" si="425"/>
        <v>1139</v>
      </c>
      <c r="T1734" s="67">
        <f t="shared" si="426"/>
        <v>8.7873462214411243E-4</v>
      </c>
    </row>
    <row r="1735" spans="1:20">
      <c r="A1735" s="3" t="s">
        <v>218</v>
      </c>
      <c r="B1735" s="2" t="s">
        <v>526</v>
      </c>
      <c r="C1735" s="2" t="s">
        <v>60</v>
      </c>
      <c r="D1735" s="2" t="s">
        <v>61</v>
      </c>
      <c r="E1735" s="64">
        <v>0</v>
      </c>
      <c r="F1735" s="64">
        <v>0</v>
      </c>
      <c r="G1735" s="64">
        <f t="shared" si="429"/>
        <v>0</v>
      </c>
      <c r="H1735" s="64">
        <v>0</v>
      </c>
      <c r="I1735" s="123">
        <v>213</v>
      </c>
      <c r="J1735" s="68">
        <v>202</v>
      </c>
      <c r="K1735" s="50">
        <f t="shared" si="414"/>
        <v>0.94835680751173712</v>
      </c>
      <c r="L1735" s="68">
        <v>222</v>
      </c>
      <c r="M1735" s="68">
        <v>9</v>
      </c>
      <c r="N1735" s="111">
        <f t="shared" si="419"/>
        <v>213</v>
      </c>
      <c r="O1735" s="64">
        <f t="shared" si="423"/>
        <v>222</v>
      </c>
      <c r="P1735" s="65">
        <f t="shared" si="424"/>
        <v>9</v>
      </c>
      <c r="Q1735" s="66">
        <f t="shared" si="427"/>
        <v>4.0540540540540543E-2</v>
      </c>
      <c r="R1735" s="64">
        <v>0</v>
      </c>
      <c r="S1735" s="64">
        <f t="shared" si="425"/>
        <v>213</v>
      </c>
      <c r="T1735" s="67">
        <f t="shared" si="426"/>
        <v>0</v>
      </c>
    </row>
    <row r="1736" spans="1:20">
      <c r="A1736" s="3" t="s">
        <v>218</v>
      </c>
      <c r="B1736" s="2" t="s">
        <v>530</v>
      </c>
      <c r="C1736" s="2" t="s">
        <v>64</v>
      </c>
      <c r="D1736" s="2" t="s">
        <v>65</v>
      </c>
      <c r="E1736" s="64">
        <v>0</v>
      </c>
      <c r="F1736" s="64">
        <v>0</v>
      </c>
      <c r="G1736" s="64">
        <f t="shared" ref="G1736:G1742" si="430">E1736+H1736</f>
        <v>0</v>
      </c>
      <c r="H1736" s="64">
        <v>0</v>
      </c>
      <c r="I1736" s="123">
        <v>11</v>
      </c>
      <c r="J1736" s="68">
        <v>0</v>
      </c>
      <c r="K1736" s="50">
        <f t="shared" si="414"/>
        <v>0</v>
      </c>
      <c r="L1736" s="68">
        <v>12</v>
      </c>
      <c r="M1736" s="68">
        <v>1</v>
      </c>
      <c r="N1736" s="111">
        <f t="shared" si="419"/>
        <v>11</v>
      </c>
      <c r="O1736" s="64">
        <f t="shared" si="423"/>
        <v>12</v>
      </c>
      <c r="P1736" s="65">
        <f t="shared" si="424"/>
        <v>1</v>
      </c>
      <c r="Q1736" s="66">
        <f t="shared" si="427"/>
        <v>8.3333333333333329E-2</v>
      </c>
      <c r="R1736" s="64">
        <v>0</v>
      </c>
      <c r="S1736" s="64">
        <f t="shared" si="425"/>
        <v>11</v>
      </c>
      <c r="T1736" s="67">
        <f t="shared" si="426"/>
        <v>0</v>
      </c>
    </row>
    <row r="1737" spans="1:20">
      <c r="A1737" s="3" t="s">
        <v>218</v>
      </c>
      <c r="B1737" s="2" t="s">
        <v>530</v>
      </c>
      <c r="C1737" s="2" t="s">
        <v>64</v>
      </c>
      <c r="D1737" s="2" t="s">
        <v>66</v>
      </c>
      <c r="E1737" s="64">
        <v>2</v>
      </c>
      <c r="F1737" s="64">
        <v>0</v>
      </c>
      <c r="G1737" s="64">
        <v>2</v>
      </c>
      <c r="H1737" s="64">
        <v>0</v>
      </c>
      <c r="I1737" s="123">
        <v>48</v>
      </c>
      <c r="J1737" s="68">
        <v>52</v>
      </c>
      <c r="K1737" s="50">
        <f t="shared" si="414"/>
        <v>1.0833333333333333</v>
      </c>
      <c r="L1737" s="68">
        <v>48</v>
      </c>
      <c r="M1737" s="68">
        <v>0</v>
      </c>
      <c r="N1737" s="111">
        <f t="shared" ref="N1737:N1771" si="431">IF(SUM(E1737,I1737)&gt;0,SUM(E1737,I1737),"")</f>
        <v>50</v>
      </c>
      <c r="O1737" s="64">
        <f t="shared" si="423"/>
        <v>50</v>
      </c>
      <c r="P1737" s="65" t="str">
        <f t="shared" si="424"/>
        <v/>
      </c>
      <c r="Q1737" s="53">
        <v>0</v>
      </c>
      <c r="R1737" s="64">
        <v>3</v>
      </c>
      <c r="S1737" s="64">
        <f t="shared" si="425"/>
        <v>53</v>
      </c>
      <c r="T1737" s="67">
        <f t="shared" si="426"/>
        <v>6.25E-2</v>
      </c>
    </row>
    <row r="1738" spans="1:20">
      <c r="A1738" s="3" t="s">
        <v>218</v>
      </c>
      <c r="B1738" s="2" t="s">
        <v>530</v>
      </c>
      <c r="C1738" s="2" t="s">
        <v>64</v>
      </c>
      <c r="D1738" s="2" t="s">
        <v>67</v>
      </c>
      <c r="E1738" s="64">
        <v>0</v>
      </c>
      <c r="F1738" s="64">
        <v>0</v>
      </c>
      <c r="G1738" s="64">
        <f t="shared" si="430"/>
        <v>0</v>
      </c>
      <c r="H1738" s="64">
        <v>0</v>
      </c>
      <c r="I1738" s="123">
        <v>54</v>
      </c>
      <c r="J1738" s="68">
        <v>53</v>
      </c>
      <c r="K1738" s="50">
        <f t="shared" si="414"/>
        <v>0.98148148148148151</v>
      </c>
      <c r="L1738" s="68">
        <v>56</v>
      </c>
      <c r="M1738" s="68">
        <v>2</v>
      </c>
      <c r="N1738" s="111">
        <f t="shared" si="431"/>
        <v>54</v>
      </c>
      <c r="O1738" s="64">
        <f t="shared" si="423"/>
        <v>56</v>
      </c>
      <c r="P1738" s="65">
        <f t="shared" si="424"/>
        <v>2</v>
      </c>
      <c r="Q1738" s="66">
        <f t="shared" si="427"/>
        <v>3.5714285714285712E-2</v>
      </c>
      <c r="R1738" s="64">
        <v>0</v>
      </c>
      <c r="S1738" s="64">
        <f t="shared" si="425"/>
        <v>54</v>
      </c>
      <c r="T1738" s="67">
        <f t="shared" si="426"/>
        <v>0</v>
      </c>
    </row>
    <row r="1739" spans="1:20">
      <c r="A1739" s="3" t="s">
        <v>218</v>
      </c>
      <c r="B1739" s="2" t="s">
        <v>530</v>
      </c>
      <c r="C1739" s="2" t="s">
        <v>64</v>
      </c>
      <c r="D1739" s="2" t="s">
        <v>68</v>
      </c>
      <c r="E1739" s="64">
        <v>0</v>
      </c>
      <c r="F1739" s="64">
        <v>0</v>
      </c>
      <c r="G1739" s="64">
        <f t="shared" si="430"/>
        <v>0</v>
      </c>
      <c r="H1739" s="64">
        <v>0</v>
      </c>
      <c r="I1739" s="123">
        <v>11</v>
      </c>
      <c r="J1739" s="68">
        <v>5</v>
      </c>
      <c r="K1739" s="50">
        <f t="shared" si="414"/>
        <v>0.45454545454545453</v>
      </c>
      <c r="L1739" s="68">
        <v>12</v>
      </c>
      <c r="M1739" s="68">
        <v>1</v>
      </c>
      <c r="N1739" s="111">
        <f t="shared" si="431"/>
        <v>11</v>
      </c>
      <c r="O1739" s="64">
        <f t="shared" si="423"/>
        <v>12</v>
      </c>
      <c r="P1739" s="65">
        <f t="shared" si="424"/>
        <v>1</v>
      </c>
      <c r="Q1739" s="66">
        <f t="shared" si="427"/>
        <v>8.3333333333333329E-2</v>
      </c>
      <c r="R1739" s="64">
        <v>0</v>
      </c>
      <c r="S1739" s="64">
        <f t="shared" si="425"/>
        <v>11</v>
      </c>
      <c r="T1739" s="67">
        <f t="shared" si="426"/>
        <v>0</v>
      </c>
    </row>
    <row r="1740" spans="1:20">
      <c r="A1740" s="3" t="s">
        <v>218</v>
      </c>
      <c r="B1740" s="2" t="s">
        <v>530</v>
      </c>
      <c r="C1740" s="2" t="s">
        <v>64</v>
      </c>
      <c r="D1740" s="2" t="s">
        <v>69</v>
      </c>
      <c r="E1740" s="64">
        <v>1</v>
      </c>
      <c r="F1740" s="64">
        <v>0</v>
      </c>
      <c r="G1740" s="64">
        <f t="shared" si="430"/>
        <v>1</v>
      </c>
      <c r="H1740" s="64">
        <v>0</v>
      </c>
      <c r="I1740" s="123">
        <v>19</v>
      </c>
      <c r="J1740" s="68">
        <v>14</v>
      </c>
      <c r="K1740" s="50">
        <f t="shared" ref="K1740:K1802" si="432">J1740/I1740</f>
        <v>0.73684210526315785</v>
      </c>
      <c r="L1740" s="68">
        <v>44</v>
      </c>
      <c r="M1740" s="68">
        <v>25</v>
      </c>
      <c r="N1740" s="111">
        <f t="shared" si="431"/>
        <v>20</v>
      </c>
      <c r="O1740" s="64">
        <f t="shared" si="423"/>
        <v>45</v>
      </c>
      <c r="P1740" s="65">
        <f t="shared" si="424"/>
        <v>25</v>
      </c>
      <c r="Q1740" s="66">
        <f t="shared" si="427"/>
        <v>0.55555555555555558</v>
      </c>
      <c r="R1740" s="64">
        <v>0</v>
      </c>
      <c r="S1740" s="64">
        <f t="shared" si="425"/>
        <v>20</v>
      </c>
      <c r="T1740" s="67">
        <f t="shared" si="426"/>
        <v>0</v>
      </c>
    </row>
    <row r="1741" spans="1:20">
      <c r="A1741" s="3" t="s">
        <v>218</v>
      </c>
      <c r="B1741" s="2" t="s">
        <v>530</v>
      </c>
      <c r="C1741" s="2" t="s">
        <v>64</v>
      </c>
      <c r="D1741" s="2" t="s">
        <v>70</v>
      </c>
      <c r="E1741" s="64">
        <v>2</v>
      </c>
      <c r="F1741" s="64">
        <v>0</v>
      </c>
      <c r="G1741" s="64">
        <f t="shared" si="430"/>
        <v>2</v>
      </c>
      <c r="H1741" s="64">
        <v>0</v>
      </c>
      <c r="I1741" s="123">
        <v>53</v>
      </c>
      <c r="J1741" s="68">
        <v>20</v>
      </c>
      <c r="K1741" s="50">
        <f t="shared" si="432"/>
        <v>0.37735849056603776</v>
      </c>
      <c r="L1741" s="68">
        <v>53</v>
      </c>
      <c r="M1741" s="68">
        <v>0</v>
      </c>
      <c r="N1741" s="111">
        <f t="shared" si="431"/>
        <v>55</v>
      </c>
      <c r="O1741" s="64">
        <f t="shared" si="423"/>
        <v>55</v>
      </c>
      <c r="P1741" s="65" t="str">
        <f t="shared" si="424"/>
        <v/>
      </c>
      <c r="Q1741" s="53">
        <v>0</v>
      </c>
      <c r="R1741" s="64">
        <v>0</v>
      </c>
      <c r="S1741" s="64">
        <f t="shared" si="425"/>
        <v>55</v>
      </c>
      <c r="T1741" s="67">
        <f t="shared" si="426"/>
        <v>0</v>
      </c>
    </row>
    <row r="1742" spans="1:20">
      <c r="A1742" s="3" t="s">
        <v>218</v>
      </c>
      <c r="B1742" s="2" t="s">
        <v>530</v>
      </c>
      <c r="C1742" s="2" t="s">
        <v>64</v>
      </c>
      <c r="D1742" s="2" t="s">
        <v>71</v>
      </c>
      <c r="E1742" s="64">
        <v>163</v>
      </c>
      <c r="F1742" s="64">
        <v>0</v>
      </c>
      <c r="G1742" s="64">
        <f t="shared" si="430"/>
        <v>163</v>
      </c>
      <c r="H1742" s="64">
        <v>0</v>
      </c>
      <c r="I1742" s="123">
        <v>113</v>
      </c>
      <c r="J1742" s="68">
        <v>113</v>
      </c>
      <c r="K1742" s="50">
        <f t="shared" si="432"/>
        <v>1</v>
      </c>
      <c r="L1742" s="68">
        <v>113</v>
      </c>
      <c r="M1742" s="68">
        <v>0</v>
      </c>
      <c r="N1742" s="111">
        <f t="shared" si="431"/>
        <v>276</v>
      </c>
      <c r="O1742" s="64">
        <f t="shared" si="423"/>
        <v>276</v>
      </c>
      <c r="P1742" s="65" t="str">
        <f t="shared" si="424"/>
        <v/>
      </c>
      <c r="Q1742" s="53">
        <v>0</v>
      </c>
      <c r="R1742" s="64">
        <v>2</v>
      </c>
      <c r="S1742" s="64">
        <f t="shared" si="425"/>
        <v>278</v>
      </c>
      <c r="T1742" s="67">
        <f t="shared" si="426"/>
        <v>1.7699115044247787E-2</v>
      </c>
    </row>
    <row r="1743" spans="1:20">
      <c r="A1743" s="3" t="s">
        <v>218</v>
      </c>
      <c r="B1743" s="2" t="s">
        <v>528</v>
      </c>
      <c r="C1743" s="2" t="s">
        <v>75</v>
      </c>
      <c r="D1743" s="2" t="s">
        <v>77</v>
      </c>
      <c r="E1743" s="64">
        <v>0</v>
      </c>
      <c r="F1743" s="64">
        <v>0</v>
      </c>
      <c r="G1743" s="64">
        <f t="shared" ref="G1743:G1774" si="433">E1743+H1743</f>
        <v>0</v>
      </c>
      <c r="H1743" s="64">
        <v>0</v>
      </c>
      <c r="I1743" s="123">
        <v>184</v>
      </c>
      <c r="J1743" s="68">
        <v>61</v>
      </c>
      <c r="K1743" s="50">
        <f t="shared" si="432"/>
        <v>0.33152173913043476</v>
      </c>
      <c r="L1743" s="68">
        <v>195</v>
      </c>
      <c r="M1743" s="68">
        <v>11</v>
      </c>
      <c r="N1743" s="111">
        <f t="shared" si="431"/>
        <v>184</v>
      </c>
      <c r="O1743" s="64">
        <f t="shared" si="423"/>
        <v>195</v>
      </c>
      <c r="P1743" s="65">
        <f t="shared" si="424"/>
        <v>11</v>
      </c>
      <c r="Q1743" s="66">
        <f t="shared" si="427"/>
        <v>5.6410256410256411E-2</v>
      </c>
      <c r="R1743" s="64">
        <v>0</v>
      </c>
      <c r="S1743" s="64">
        <f t="shared" si="425"/>
        <v>184</v>
      </c>
      <c r="T1743" s="67">
        <f t="shared" si="426"/>
        <v>0</v>
      </c>
    </row>
    <row r="1744" spans="1:20">
      <c r="A1744" s="3" t="s">
        <v>218</v>
      </c>
      <c r="B1744" s="2" t="s">
        <v>529</v>
      </c>
      <c r="C1744" s="2" t="s">
        <v>84</v>
      </c>
      <c r="D1744" s="2" t="s">
        <v>86</v>
      </c>
      <c r="E1744" s="64">
        <v>0</v>
      </c>
      <c r="F1744" s="64">
        <v>0</v>
      </c>
      <c r="G1744" s="64">
        <f t="shared" si="433"/>
        <v>0</v>
      </c>
      <c r="H1744" s="64">
        <v>0</v>
      </c>
      <c r="I1744" s="123">
        <v>1933</v>
      </c>
      <c r="J1744" s="68">
        <v>667</v>
      </c>
      <c r="K1744" s="50">
        <f t="shared" si="432"/>
        <v>0.34505949301603722</v>
      </c>
      <c r="L1744" s="68">
        <v>2416</v>
      </c>
      <c r="M1744" s="68">
        <v>483</v>
      </c>
      <c r="N1744" s="111">
        <f t="shared" si="431"/>
        <v>1933</v>
      </c>
      <c r="O1744" s="64">
        <f t="shared" si="423"/>
        <v>2416</v>
      </c>
      <c r="P1744" s="65">
        <f t="shared" si="424"/>
        <v>483</v>
      </c>
      <c r="Q1744" s="66">
        <f t="shared" si="427"/>
        <v>0.19991721854304637</v>
      </c>
      <c r="R1744" s="64">
        <v>1</v>
      </c>
      <c r="S1744" s="64">
        <f t="shared" si="425"/>
        <v>1934</v>
      </c>
      <c r="T1744" s="67">
        <f t="shared" si="426"/>
        <v>5.1733057423693739E-4</v>
      </c>
    </row>
    <row r="1745" spans="1:20">
      <c r="A1745" s="3" t="s">
        <v>218</v>
      </c>
      <c r="B1745" s="2" t="s">
        <v>535</v>
      </c>
      <c r="C1745" s="2" t="s">
        <v>87</v>
      </c>
      <c r="D1745" s="2" t="s">
        <v>88</v>
      </c>
      <c r="E1745" s="64">
        <v>0</v>
      </c>
      <c r="F1745" s="64">
        <v>0</v>
      </c>
      <c r="G1745" s="64">
        <f t="shared" si="433"/>
        <v>0</v>
      </c>
      <c r="H1745" s="64">
        <v>0</v>
      </c>
      <c r="I1745" s="123">
        <v>548</v>
      </c>
      <c r="J1745" s="68">
        <v>548</v>
      </c>
      <c r="K1745" s="50">
        <f t="shared" si="432"/>
        <v>1</v>
      </c>
      <c r="L1745" s="68">
        <v>548</v>
      </c>
      <c r="M1745" s="68">
        <v>0</v>
      </c>
      <c r="N1745" s="111">
        <f t="shared" si="431"/>
        <v>548</v>
      </c>
      <c r="O1745" s="64">
        <f t="shared" si="423"/>
        <v>548</v>
      </c>
      <c r="P1745" s="65" t="str">
        <f t="shared" si="424"/>
        <v/>
      </c>
      <c r="Q1745" s="53">
        <v>0</v>
      </c>
      <c r="R1745" s="64">
        <v>10</v>
      </c>
      <c r="S1745" s="64">
        <f t="shared" ref="S1745:S1775" si="434">IF(N1745="",IF(R1745&gt;0,SUM(R1745),""),IF(SUM(R1745)&gt;0,SUM(N1745+R1745),N1745))</f>
        <v>558</v>
      </c>
      <c r="T1745" s="67">
        <f t="shared" ref="T1745:T1775" si="435">IF((I1745)&gt;0,R1745/(I1745),"")</f>
        <v>1.824817518248175E-2</v>
      </c>
    </row>
    <row r="1746" spans="1:20">
      <c r="A1746" s="3" t="s">
        <v>218</v>
      </c>
      <c r="B1746" s="2" t="s">
        <v>535</v>
      </c>
      <c r="C1746" s="2" t="s">
        <v>87</v>
      </c>
      <c r="D1746" s="2" t="s">
        <v>89</v>
      </c>
      <c r="E1746" s="64">
        <v>0</v>
      </c>
      <c r="F1746" s="64">
        <v>0</v>
      </c>
      <c r="G1746" s="64">
        <f t="shared" si="433"/>
        <v>0</v>
      </c>
      <c r="H1746" s="64">
        <v>0</v>
      </c>
      <c r="I1746" s="123">
        <v>71</v>
      </c>
      <c r="J1746" s="68">
        <v>69</v>
      </c>
      <c r="K1746" s="50">
        <f t="shared" si="432"/>
        <v>0.971830985915493</v>
      </c>
      <c r="L1746" s="68">
        <v>71</v>
      </c>
      <c r="M1746" s="68">
        <v>0</v>
      </c>
      <c r="N1746" s="111">
        <f t="shared" si="431"/>
        <v>71</v>
      </c>
      <c r="O1746" s="64">
        <f t="shared" si="423"/>
        <v>71</v>
      </c>
      <c r="P1746" s="65" t="str">
        <f t="shared" si="424"/>
        <v/>
      </c>
      <c r="Q1746" s="53">
        <v>0</v>
      </c>
      <c r="R1746" s="64">
        <v>2</v>
      </c>
      <c r="S1746" s="64">
        <f t="shared" si="434"/>
        <v>73</v>
      </c>
      <c r="T1746" s="67">
        <f t="shared" si="435"/>
        <v>2.8169014084507043E-2</v>
      </c>
    </row>
    <row r="1747" spans="1:20">
      <c r="A1747" s="3" t="s">
        <v>218</v>
      </c>
      <c r="B1747" s="2" t="s">
        <v>535</v>
      </c>
      <c r="C1747" s="2" t="s">
        <v>87</v>
      </c>
      <c r="D1747" s="2" t="s">
        <v>90</v>
      </c>
      <c r="E1747" s="64">
        <v>0</v>
      </c>
      <c r="F1747" s="64">
        <v>0</v>
      </c>
      <c r="G1747" s="64">
        <f t="shared" si="433"/>
        <v>0</v>
      </c>
      <c r="H1747" s="64">
        <v>0</v>
      </c>
      <c r="I1747" s="123">
        <v>1066</v>
      </c>
      <c r="J1747" s="68">
        <v>319</v>
      </c>
      <c r="K1747" s="50">
        <f t="shared" si="432"/>
        <v>0.29924953095684803</v>
      </c>
      <c r="L1747" s="68">
        <v>1066</v>
      </c>
      <c r="M1747" s="68">
        <v>0</v>
      </c>
      <c r="N1747" s="111">
        <f t="shared" si="431"/>
        <v>1066</v>
      </c>
      <c r="O1747" s="64">
        <f t="shared" si="423"/>
        <v>1066</v>
      </c>
      <c r="P1747" s="65" t="str">
        <f t="shared" si="424"/>
        <v/>
      </c>
      <c r="Q1747" s="53">
        <v>0</v>
      </c>
      <c r="R1747" s="64">
        <v>5</v>
      </c>
      <c r="S1747" s="64">
        <f t="shared" si="434"/>
        <v>1071</v>
      </c>
      <c r="T1747" s="67">
        <f t="shared" si="435"/>
        <v>4.6904315196998128E-3</v>
      </c>
    </row>
    <row r="1748" spans="1:20">
      <c r="A1748" s="3" t="s">
        <v>218</v>
      </c>
      <c r="B1748" s="2" t="s">
        <v>535</v>
      </c>
      <c r="C1748" s="2" t="s">
        <v>87</v>
      </c>
      <c r="D1748" s="2" t="s">
        <v>91</v>
      </c>
      <c r="E1748" s="64">
        <v>2</v>
      </c>
      <c r="F1748" s="64">
        <v>0</v>
      </c>
      <c r="G1748" s="64">
        <f t="shared" si="433"/>
        <v>2</v>
      </c>
      <c r="H1748" s="64">
        <v>0</v>
      </c>
      <c r="I1748" s="123">
        <v>543</v>
      </c>
      <c r="J1748" s="68">
        <v>142</v>
      </c>
      <c r="K1748" s="50">
        <f t="shared" si="432"/>
        <v>0.26151012891344383</v>
      </c>
      <c r="L1748" s="68">
        <v>543</v>
      </c>
      <c r="M1748" s="68">
        <v>0</v>
      </c>
      <c r="N1748" s="111">
        <f t="shared" si="431"/>
        <v>545</v>
      </c>
      <c r="O1748" s="64">
        <f t="shared" si="423"/>
        <v>545</v>
      </c>
      <c r="P1748" s="65" t="str">
        <f t="shared" si="424"/>
        <v/>
      </c>
      <c r="Q1748" s="53">
        <v>0</v>
      </c>
      <c r="R1748" s="64">
        <v>2</v>
      </c>
      <c r="S1748" s="64">
        <f t="shared" si="434"/>
        <v>547</v>
      </c>
      <c r="T1748" s="67">
        <f t="shared" si="435"/>
        <v>3.6832412523020259E-3</v>
      </c>
    </row>
    <row r="1749" spans="1:20">
      <c r="A1749" s="3" t="s">
        <v>218</v>
      </c>
      <c r="B1749" s="2" t="s">
        <v>530</v>
      </c>
      <c r="C1749" s="2" t="s">
        <v>98</v>
      </c>
      <c r="D1749" s="2" t="s">
        <v>99</v>
      </c>
      <c r="E1749" s="64">
        <v>1</v>
      </c>
      <c r="F1749" s="64">
        <v>0</v>
      </c>
      <c r="G1749" s="64">
        <f t="shared" si="433"/>
        <v>1</v>
      </c>
      <c r="H1749" s="64">
        <v>0</v>
      </c>
      <c r="I1749" s="123">
        <v>160</v>
      </c>
      <c r="J1749" s="68">
        <v>158</v>
      </c>
      <c r="K1749" s="50">
        <f t="shared" si="432"/>
        <v>0.98750000000000004</v>
      </c>
      <c r="L1749" s="68">
        <v>161</v>
      </c>
      <c r="M1749" s="68">
        <v>1</v>
      </c>
      <c r="N1749" s="111">
        <f t="shared" si="431"/>
        <v>161</v>
      </c>
      <c r="O1749" s="64">
        <f t="shared" si="423"/>
        <v>162</v>
      </c>
      <c r="P1749" s="65">
        <f t="shared" si="424"/>
        <v>1</v>
      </c>
      <c r="Q1749" s="66">
        <f t="shared" ref="Q1749:Q1776" si="436">IF(O1749&lt;&gt;0,P1749/O1749,"")</f>
        <v>6.1728395061728392E-3</v>
      </c>
      <c r="R1749" s="64">
        <v>3</v>
      </c>
      <c r="S1749" s="64">
        <f t="shared" si="434"/>
        <v>164</v>
      </c>
      <c r="T1749" s="67">
        <f t="shared" si="435"/>
        <v>1.8749999999999999E-2</v>
      </c>
    </row>
    <row r="1750" spans="1:20">
      <c r="A1750" s="3" t="s">
        <v>218</v>
      </c>
      <c r="B1750" s="2" t="s">
        <v>534</v>
      </c>
      <c r="C1750" s="2" t="s">
        <v>100</v>
      </c>
      <c r="D1750" s="2" t="s">
        <v>101</v>
      </c>
      <c r="E1750" s="64">
        <v>0</v>
      </c>
      <c r="F1750" s="64">
        <v>0</v>
      </c>
      <c r="G1750" s="64">
        <f t="shared" si="433"/>
        <v>0</v>
      </c>
      <c r="H1750" s="64">
        <v>0</v>
      </c>
      <c r="I1750" s="123">
        <v>119684</v>
      </c>
      <c r="J1750" s="68">
        <v>16923</v>
      </c>
      <c r="K1750" s="50">
        <f t="shared" si="432"/>
        <v>0.14139734634537615</v>
      </c>
      <c r="L1750" s="68">
        <v>124730</v>
      </c>
      <c r="M1750" s="68">
        <v>5046</v>
      </c>
      <c r="N1750" s="111">
        <f t="shared" si="431"/>
        <v>119684</v>
      </c>
      <c r="O1750" s="64">
        <f t="shared" si="423"/>
        <v>124730</v>
      </c>
      <c r="P1750" s="65">
        <f t="shared" si="424"/>
        <v>5046</v>
      </c>
      <c r="Q1750" s="66">
        <f t="shared" si="436"/>
        <v>4.0455383628637855E-2</v>
      </c>
      <c r="R1750" s="64">
        <v>5</v>
      </c>
      <c r="S1750" s="64">
        <f t="shared" si="434"/>
        <v>119689</v>
      </c>
      <c r="T1750" s="67">
        <f t="shared" si="435"/>
        <v>4.1776678586945622E-5</v>
      </c>
    </row>
    <row r="1751" spans="1:20">
      <c r="A1751" s="3" t="s">
        <v>218</v>
      </c>
      <c r="B1751" s="2" t="s">
        <v>534</v>
      </c>
      <c r="C1751" s="2" t="s">
        <v>100</v>
      </c>
      <c r="D1751" s="2" t="s">
        <v>103</v>
      </c>
      <c r="E1751" s="64">
        <v>0</v>
      </c>
      <c r="F1751" s="64">
        <v>0</v>
      </c>
      <c r="G1751" s="64">
        <f t="shared" si="433"/>
        <v>0</v>
      </c>
      <c r="H1751" s="64">
        <v>0</v>
      </c>
      <c r="I1751" s="123">
        <v>37819</v>
      </c>
      <c r="J1751" s="68">
        <v>37228</v>
      </c>
      <c r="K1751" s="50">
        <f t="shared" si="432"/>
        <v>0.98437293423940353</v>
      </c>
      <c r="L1751" s="68">
        <v>38896</v>
      </c>
      <c r="M1751" s="68">
        <v>1077</v>
      </c>
      <c r="N1751" s="111">
        <f t="shared" si="431"/>
        <v>37819</v>
      </c>
      <c r="O1751" s="64">
        <f t="shared" si="423"/>
        <v>38896</v>
      </c>
      <c r="P1751" s="65">
        <f t="shared" si="424"/>
        <v>1077</v>
      </c>
      <c r="Q1751" s="66">
        <f t="shared" si="436"/>
        <v>2.768922254216372E-2</v>
      </c>
      <c r="R1751" s="64">
        <v>25</v>
      </c>
      <c r="S1751" s="64">
        <f t="shared" si="434"/>
        <v>37844</v>
      </c>
      <c r="T1751" s="67">
        <f t="shared" si="435"/>
        <v>6.6104339088817788E-4</v>
      </c>
    </row>
    <row r="1752" spans="1:20">
      <c r="A1752" s="3" t="s">
        <v>218</v>
      </c>
      <c r="B1752" s="2" t="s">
        <v>534</v>
      </c>
      <c r="C1752" s="2" t="s">
        <v>100</v>
      </c>
      <c r="D1752" s="2" t="s">
        <v>104</v>
      </c>
      <c r="E1752" s="64">
        <v>0</v>
      </c>
      <c r="F1752" s="64">
        <v>0</v>
      </c>
      <c r="G1752" s="64">
        <f t="shared" si="433"/>
        <v>0</v>
      </c>
      <c r="H1752" s="64">
        <v>0</v>
      </c>
      <c r="I1752" s="123">
        <v>72663</v>
      </c>
      <c r="J1752" s="68">
        <v>6873</v>
      </c>
      <c r="K1752" s="50">
        <f t="shared" si="432"/>
        <v>9.45873415631064E-2</v>
      </c>
      <c r="L1752" s="68">
        <v>74778</v>
      </c>
      <c r="M1752" s="68">
        <v>2115</v>
      </c>
      <c r="N1752" s="111">
        <f t="shared" si="431"/>
        <v>72663</v>
      </c>
      <c r="O1752" s="64">
        <f t="shared" si="423"/>
        <v>74778</v>
      </c>
      <c r="P1752" s="65">
        <f t="shared" si="424"/>
        <v>2115</v>
      </c>
      <c r="Q1752" s="66">
        <f t="shared" si="436"/>
        <v>2.8283719810639492E-2</v>
      </c>
      <c r="R1752" s="64">
        <v>114</v>
      </c>
      <c r="S1752" s="64">
        <f t="shared" si="434"/>
        <v>72777</v>
      </c>
      <c r="T1752" s="67">
        <f t="shared" si="435"/>
        <v>1.5688865034474216E-3</v>
      </c>
    </row>
    <row r="1753" spans="1:20">
      <c r="A1753" s="3" t="s">
        <v>218</v>
      </c>
      <c r="B1753" s="2" t="s">
        <v>530</v>
      </c>
      <c r="C1753" s="2" t="s">
        <v>106</v>
      </c>
      <c r="D1753" s="2" t="s">
        <v>107</v>
      </c>
      <c r="E1753" s="64">
        <v>19</v>
      </c>
      <c r="F1753" s="64">
        <v>0</v>
      </c>
      <c r="G1753" s="64">
        <f t="shared" si="433"/>
        <v>22</v>
      </c>
      <c r="H1753" s="64">
        <v>3</v>
      </c>
      <c r="I1753" s="123">
        <v>7420</v>
      </c>
      <c r="J1753" s="68">
        <v>3795</v>
      </c>
      <c r="K1753" s="50">
        <f t="shared" si="432"/>
        <v>0.51145552560646901</v>
      </c>
      <c r="L1753" s="68">
        <v>8393</v>
      </c>
      <c r="M1753" s="68">
        <v>973</v>
      </c>
      <c r="N1753" s="111">
        <f t="shared" si="431"/>
        <v>7439</v>
      </c>
      <c r="O1753" s="64">
        <f t="shared" si="423"/>
        <v>8415</v>
      </c>
      <c r="P1753" s="65">
        <f t="shared" si="424"/>
        <v>976</v>
      </c>
      <c r="Q1753" s="66">
        <f t="shared" si="436"/>
        <v>0.11598336304218657</v>
      </c>
      <c r="R1753" s="64">
        <v>2</v>
      </c>
      <c r="S1753" s="64">
        <f t="shared" si="434"/>
        <v>7441</v>
      </c>
      <c r="T1753" s="67">
        <f t="shared" si="435"/>
        <v>2.6954177897574127E-4</v>
      </c>
    </row>
    <row r="1754" spans="1:20">
      <c r="A1754" s="3" t="s">
        <v>218</v>
      </c>
      <c r="B1754" s="2" t="s">
        <v>529</v>
      </c>
      <c r="C1754" s="2" t="s">
        <v>111</v>
      </c>
      <c r="D1754" s="2" t="s">
        <v>112</v>
      </c>
      <c r="E1754" s="64">
        <v>0</v>
      </c>
      <c r="F1754" s="64">
        <v>0</v>
      </c>
      <c r="G1754" s="64">
        <f t="shared" si="433"/>
        <v>0</v>
      </c>
      <c r="H1754" s="64">
        <v>0</v>
      </c>
      <c r="I1754" s="123">
        <v>1002</v>
      </c>
      <c r="J1754" s="68">
        <v>132</v>
      </c>
      <c r="K1754" s="50">
        <f t="shared" si="432"/>
        <v>0.1317365269461078</v>
      </c>
      <c r="L1754" s="68">
        <v>1266</v>
      </c>
      <c r="M1754" s="68">
        <v>264</v>
      </c>
      <c r="N1754" s="111">
        <f t="shared" si="431"/>
        <v>1002</v>
      </c>
      <c r="O1754" s="64">
        <f t="shared" si="423"/>
        <v>1266</v>
      </c>
      <c r="P1754" s="65">
        <f t="shared" si="424"/>
        <v>264</v>
      </c>
      <c r="Q1754" s="66">
        <f t="shared" si="436"/>
        <v>0.20853080568720378</v>
      </c>
      <c r="R1754" s="64">
        <v>2</v>
      </c>
      <c r="S1754" s="64">
        <f t="shared" si="434"/>
        <v>1004</v>
      </c>
      <c r="T1754" s="67">
        <f t="shared" si="435"/>
        <v>1.996007984031936E-3</v>
      </c>
    </row>
    <row r="1755" spans="1:20">
      <c r="A1755" s="3" t="s">
        <v>218</v>
      </c>
      <c r="B1755" s="2" t="s">
        <v>529</v>
      </c>
      <c r="C1755" s="2" t="s">
        <v>114</v>
      </c>
      <c r="D1755" s="2" t="s">
        <v>116</v>
      </c>
      <c r="E1755" s="64">
        <v>0</v>
      </c>
      <c r="F1755" s="64">
        <v>0</v>
      </c>
      <c r="G1755" s="64">
        <f t="shared" si="433"/>
        <v>0</v>
      </c>
      <c r="H1755" s="64">
        <v>0</v>
      </c>
      <c r="I1755" s="123">
        <v>1567</v>
      </c>
      <c r="J1755" s="68">
        <v>382</v>
      </c>
      <c r="K1755" s="50">
        <f t="shared" si="432"/>
        <v>0.24377791959157627</v>
      </c>
      <c r="L1755" s="68">
        <v>2810</v>
      </c>
      <c r="M1755" s="68">
        <v>1243</v>
      </c>
      <c r="N1755" s="111">
        <f t="shared" si="431"/>
        <v>1567</v>
      </c>
      <c r="O1755" s="64">
        <f t="shared" si="423"/>
        <v>2810</v>
      </c>
      <c r="P1755" s="65">
        <f t="shared" si="424"/>
        <v>1243</v>
      </c>
      <c r="Q1755" s="66">
        <f t="shared" si="436"/>
        <v>0.44234875444839855</v>
      </c>
      <c r="R1755" s="64">
        <v>70</v>
      </c>
      <c r="S1755" s="64">
        <f t="shared" si="434"/>
        <v>1637</v>
      </c>
      <c r="T1755" s="67">
        <f t="shared" si="435"/>
        <v>4.467134652201659E-2</v>
      </c>
    </row>
    <row r="1756" spans="1:20">
      <c r="A1756" s="3" t="s">
        <v>218</v>
      </c>
      <c r="B1756" s="2" t="s">
        <v>537</v>
      </c>
      <c r="C1756" s="2" t="s">
        <v>117</v>
      </c>
      <c r="D1756" s="2" t="s">
        <v>118</v>
      </c>
      <c r="E1756" s="64">
        <v>1</v>
      </c>
      <c r="F1756" s="64">
        <v>0</v>
      </c>
      <c r="G1756" s="64">
        <f t="shared" si="433"/>
        <v>1</v>
      </c>
      <c r="H1756" s="64">
        <v>0</v>
      </c>
      <c r="I1756" s="123">
        <v>37</v>
      </c>
      <c r="J1756" s="68">
        <v>9</v>
      </c>
      <c r="K1756" s="50">
        <f t="shared" si="432"/>
        <v>0.24324324324324326</v>
      </c>
      <c r="L1756" s="68">
        <v>37</v>
      </c>
      <c r="M1756" s="68">
        <v>0</v>
      </c>
      <c r="N1756" s="111">
        <f t="shared" si="431"/>
        <v>38</v>
      </c>
      <c r="O1756" s="64">
        <f t="shared" si="423"/>
        <v>38</v>
      </c>
      <c r="P1756" s="65" t="str">
        <f t="shared" si="424"/>
        <v/>
      </c>
      <c r="Q1756" s="53">
        <v>0</v>
      </c>
      <c r="R1756" s="64">
        <v>0</v>
      </c>
      <c r="S1756" s="64">
        <f t="shared" si="434"/>
        <v>38</v>
      </c>
      <c r="T1756" s="67">
        <f t="shared" si="435"/>
        <v>0</v>
      </c>
    </row>
    <row r="1757" spans="1:20">
      <c r="A1757" s="3" t="s">
        <v>218</v>
      </c>
      <c r="B1757" s="2" t="s">
        <v>529</v>
      </c>
      <c r="C1757" s="2" t="s">
        <v>119</v>
      </c>
      <c r="D1757" s="2" t="s">
        <v>120</v>
      </c>
      <c r="E1757" s="64">
        <v>0</v>
      </c>
      <c r="F1757" s="64">
        <v>0</v>
      </c>
      <c r="G1757" s="64">
        <f t="shared" si="433"/>
        <v>0</v>
      </c>
      <c r="H1757" s="64">
        <v>0</v>
      </c>
      <c r="I1757" s="123">
        <v>1669</v>
      </c>
      <c r="J1757" s="68">
        <v>1660</v>
      </c>
      <c r="K1757" s="50">
        <f t="shared" si="432"/>
        <v>0.99460754943079688</v>
      </c>
      <c r="L1757" s="68">
        <v>2872</v>
      </c>
      <c r="M1757" s="68">
        <v>1203</v>
      </c>
      <c r="N1757" s="111">
        <f t="shared" si="431"/>
        <v>1669</v>
      </c>
      <c r="O1757" s="64">
        <f t="shared" si="423"/>
        <v>2872</v>
      </c>
      <c r="P1757" s="65">
        <f t="shared" si="424"/>
        <v>1203</v>
      </c>
      <c r="Q1757" s="66">
        <f t="shared" si="436"/>
        <v>0.41887186629526463</v>
      </c>
      <c r="R1757" s="64">
        <v>7</v>
      </c>
      <c r="S1757" s="64">
        <f t="shared" si="434"/>
        <v>1676</v>
      </c>
      <c r="T1757" s="67">
        <f t="shared" si="435"/>
        <v>4.1941282204913119E-3</v>
      </c>
    </row>
    <row r="1758" spans="1:20">
      <c r="A1758" s="3" t="s">
        <v>218</v>
      </c>
      <c r="B1758" s="2" t="s">
        <v>526</v>
      </c>
      <c r="C1758" s="2" t="s">
        <v>121</v>
      </c>
      <c r="D1758" s="2" t="s">
        <v>487</v>
      </c>
      <c r="E1758" s="64">
        <v>0</v>
      </c>
      <c r="F1758" s="64">
        <v>0</v>
      </c>
      <c r="G1758" s="64">
        <f t="shared" si="433"/>
        <v>0</v>
      </c>
      <c r="H1758" s="64">
        <v>0</v>
      </c>
      <c r="I1758" s="123">
        <v>87</v>
      </c>
      <c r="J1758" s="68">
        <v>83</v>
      </c>
      <c r="K1758" s="50">
        <f t="shared" si="432"/>
        <v>0.95402298850574707</v>
      </c>
      <c r="L1758" s="68">
        <v>89</v>
      </c>
      <c r="M1758" s="68">
        <v>2</v>
      </c>
      <c r="N1758" s="111">
        <f t="shared" si="431"/>
        <v>87</v>
      </c>
      <c r="O1758" s="64">
        <f t="shared" si="423"/>
        <v>89</v>
      </c>
      <c r="P1758" s="65">
        <f t="shared" si="424"/>
        <v>2</v>
      </c>
      <c r="Q1758" s="66">
        <f t="shared" si="436"/>
        <v>2.247191011235955E-2</v>
      </c>
      <c r="R1758" s="64">
        <v>0</v>
      </c>
      <c r="S1758" s="64">
        <f t="shared" si="434"/>
        <v>87</v>
      </c>
      <c r="T1758" s="67">
        <f t="shared" si="435"/>
        <v>0</v>
      </c>
    </row>
    <row r="1759" spans="1:20">
      <c r="A1759" s="3" t="s">
        <v>218</v>
      </c>
      <c r="B1759" s="2" t="s">
        <v>526</v>
      </c>
      <c r="C1759" s="2" t="s">
        <v>121</v>
      </c>
      <c r="D1759" s="2" t="s">
        <v>488</v>
      </c>
      <c r="E1759" s="64">
        <v>0</v>
      </c>
      <c r="F1759" s="64">
        <v>0</v>
      </c>
      <c r="G1759" s="64">
        <f t="shared" si="433"/>
        <v>0</v>
      </c>
      <c r="H1759" s="64">
        <v>0</v>
      </c>
      <c r="I1759" s="123">
        <v>60</v>
      </c>
      <c r="J1759" s="68">
        <v>38</v>
      </c>
      <c r="K1759" s="50">
        <f t="shared" si="432"/>
        <v>0.6333333333333333</v>
      </c>
      <c r="L1759" s="68">
        <v>61</v>
      </c>
      <c r="M1759" s="68">
        <v>1</v>
      </c>
      <c r="N1759" s="111">
        <f t="shared" si="431"/>
        <v>60</v>
      </c>
      <c r="O1759" s="64">
        <f t="shared" si="423"/>
        <v>61</v>
      </c>
      <c r="P1759" s="65">
        <f t="shared" si="424"/>
        <v>1</v>
      </c>
      <c r="Q1759" s="66">
        <f t="shared" si="436"/>
        <v>1.6393442622950821E-2</v>
      </c>
      <c r="R1759" s="64">
        <v>3</v>
      </c>
      <c r="S1759" s="64">
        <f t="shared" si="434"/>
        <v>63</v>
      </c>
      <c r="T1759" s="67">
        <f t="shared" si="435"/>
        <v>0.05</v>
      </c>
    </row>
    <row r="1760" spans="1:20">
      <c r="A1760" s="3" t="s">
        <v>218</v>
      </c>
      <c r="B1760" s="2" t="s">
        <v>526</v>
      </c>
      <c r="C1760" s="2" t="s">
        <v>121</v>
      </c>
      <c r="D1760" s="2" t="s">
        <v>122</v>
      </c>
      <c r="E1760" s="64">
        <v>0</v>
      </c>
      <c r="F1760" s="64">
        <v>0</v>
      </c>
      <c r="G1760" s="64">
        <f t="shared" si="433"/>
        <v>0</v>
      </c>
      <c r="H1760" s="64">
        <v>0</v>
      </c>
      <c r="I1760" s="123">
        <v>171</v>
      </c>
      <c r="J1760" s="68">
        <v>88</v>
      </c>
      <c r="K1760" s="50">
        <f t="shared" si="432"/>
        <v>0.51461988304093564</v>
      </c>
      <c r="L1760" s="68">
        <v>171</v>
      </c>
      <c r="M1760" s="68">
        <v>0</v>
      </c>
      <c r="N1760" s="111">
        <f t="shared" si="431"/>
        <v>171</v>
      </c>
      <c r="O1760" s="64">
        <f t="shared" si="423"/>
        <v>171</v>
      </c>
      <c r="P1760" s="65" t="str">
        <f t="shared" si="424"/>
        <v/>
      </c>
      <c r="Q1760" s="53">
        <v>0</v>
      </c>
      <c r="R1760" s="64">
        <v>2</v>
      </c>
      <c r="S1760" s="64">
        <f t="shared" si="434"/>
        <v>173</v>
      </c>
      <c r="T1760" s="67">
        <f t="shared" si="435"/>
        <v>1.1695906432748537E-2</v>
      </c>
    </row>
    <row r="1761" spans="1:20">
      <c r="A1761" s="3" t="s">
        <v>218</v>
      </c>
      <c r="B1761" s="2" t="s">
        <v>537</v>
      </c>
      <c r="C1761" s="2" t="s">
        <v>123</v>
      </c>
      <c r="D1761" s="2" t="s">
        <v>124</v>
      </c>
      <c r="E1761" s="64">
        <v>1</v>
      </c>
      <c r="F1761" s="64">
        <v>0</v>
      </c>
      <c r="G1761" s="64">
        <f t="shared" si="433"/>
        <v>1</v>
      </c>
      <c r="H1761" s="64">
        <v>0</v>
      </c>
      <c r="I1761" s="123">
        <v>3794</v>
      </c>
      <c r="J1761" s="68">
        <v>3756</v>
      </c>
      <c r="K1761" s="50">
        <f t="shared" si="432"/>
        <v>0.98998418555614132</v>
      </c>
      <c r="L1761" s="68">
        <v>5010</v>
      </c>
      <c r="M1761" s="68">
        <v>1216</v>
      </c>
      <c r="N1761" s="111">
        <f t="shared" si="431"/>
        <v>3795</v>
      </c>
      <c r="O1761" s="64">
        <f t="shared" si="423"/>
        <v>5011</v>
      </c>
      <c r="P1761" s="65">
        <f t="shared" si="424"/>
        <v>1216</v>
      </c>
      <c r="Q1761" s="66">
        <f t="shared" si="436"/>
        <v>0.242666134504091</v>
      </c>
      <c r="R1761" s="64">
        <v>1</v>
      </c>
      <c r="S1761" s="64">
        <f t="shared" si="434"/>
        <v>3796</v>
      </c>
      <c r="T1761" s="67">
        <f t="shared" si="435"/>
        <v>2.6357406431207171E-4</v>
      </c>
    </row>
    <row r="1762" spans="1:20">
      <c r="A1762" s="3" t="s">
        <v>218</v>
      </c>
      <c r="B1762" s="2" t="s">
        <v>528</v>
      </c>
      <c r="C1762" s="2" t="s">
        <v>125</v>
      </c>
      <c r="D1762" s="2" t="s">
        <v>126</v>
      </c>
      <c r="E1762" s="64">
        <v>2</v>
      </c>
      <c r="F1762" s="64">
        <v>0</v>
      </c>
      <c r="G1762" s="64">
        <f t="shared" si="433"/>
        <v>2</v>
      </c>
      <c r="H1762" s="64">
        <v>0</v>
      </c>
      <c r="I1762" s="123">
        <v>855</v>
      </c>
      <c r="J1762" s="68">
        <v>196</v>
      </c>
      <c r="K1762" s="50">
        <f t="shared" si="432"/>
        <v>0.22923976608187135</v>
      </c>
      <c r="L1762" s="68">
        <v>855</v>
      </c>
      <c r="M1762" s="68">
        <v>0</v>
      </c>
      <c r="N1762" s="111">
        <f t="shared" si="431"/>
        <v>857</v>
      </c>
      <c r="O1762" s="64">
        <f t="shared" si="423"/>
        <v>857</v>
      </c>
      <c r="P1762" s="65" t="str">
        <f t="shared" si="424"/>
        <v/>
      </c>
      <c r="Q1762" s="53">
        <v>0</v>
      </c>
      <c r="R1762" s="64">
        <v>9</v>
      </c>
      <c r="S1762" s="64">
        <f t="shared" si="434"/>
        <v>866</v>
      </c>
      <c r="T1762" s="67">
        <f t="shared" si="435"/>
        <v>1.0526315789473684E-2</v>
      </c>
    </row>
    <row r="1763" spans="1:20">
      <c r="A1763" s="3" t="s">
        <v>218</v>
      </c>
      <c r="B1763" s="2" t="s">
        <v>528</v>
      </c>
      <c r="C1763" s="2" t="s">
        <v>127</v>
      </c>
      <c r="D1763" s="2" t="s">
        <v>129</v>
      </c>
      <c r="E1763" s="64">
        <v>0</v>
      </c>
      <c r="F1763" s="64">
        <v>0</v>
      </c>
      <c r="G1763" s="64">
        <f t="shared" si="433"/>
        <v>0</v>
      </c>
      <c r="H1763" s="64">
        <v>0</v>
      </c>
      <c r="I1763" s="123">
        <v>13</v>
      </c>
      <c r="J1763" s="68">
        <v>12</v>
      </c>
      <c r="K1763" s="50">
        <f t="shared" si="432"/>
        <v>0.92307692307692313</v>
      </c>
      <c r="L1763" s="68">
        <v>13</v>
      </c>
      <c r="M1763" s="68">
        <v>0</v>
      </c>
      <c r="N1763" s="111">
        <f t="shared" si="431"/>
        <v>13</v>
      </c>
      <c r="O1763" s="64">
        <f t="shared" si="423"/>
        <v>13</v>
      </c>
      <c r="P1763" s="65" t="str">
        <f t="shared" si="424"/>
        <v/>
      </c>
      <c r="Q1763" s="53">
        <v>0</v>
      </c>
      <c r="R1763" s="64">
        <v>0</v>
      </c>
      <c r="S1763" s="64">
        <f t="shared" si="434"/>
        <v>13</v>
      </c>
      <c r="T1763" s="67">
        <f t="shared" si="435"/>
        <v>0</v>
      </c>
    </row>
    <row r="1764" spans="1:20">
      <c r="A1764" s="3" t="s">
        <v>218</v>
      </c>
      <c r="B1764" s="2" t="s">
        <v>528</v>
      </c>
      <c r="C1764" s="2" t="s">
        <v>130</v>
      </c>
      <c r="D1764" s="2" t="s">
        <v>131</v>
      </c>
      <c r="E1764" s="64">
        <v>0</v>
      </c>
      <c r="F1764" s="64">
        <v>0</v>
      </c>
      <c r="G1764" s="64">
        <f t="shared" si="433"/>
        <v>0</v>
      </c>
      <c r="H1764" s="64">
        <v>0</v>
      </c>
      <c r="I1764" s="123">
        <v>1</v>
      </c>
      <c r="J1764" s="68">
        <v>0</v>
      </c>
      <c r="K1764" s="50">
        <f t="shared" si="432"/>
        <v>0</v>
      </c>
      <c r="L1764" s="68">
        <v>1</v>
      </c>
      <c r="M1764" s="68">
        <v>0</v>
      </c>
      <c r="N1764" s="111">
        <f t="shared" si="431"/>
        <v>1</v>
      </c>
      <c r="O1764" s="64">
        <f t="shared" si="423"/>
        <v>1</v>
      </c>
      <c r="P1764" s="65" t="str">
        <f t="shared" si="424"/>
        <v/>
      </c>
      <c r="Q1764" s="53">
        <v>0</v>
      </c>
      <c r="R1764" s="64">
        <v>1</v>
      </c>
      <c r="S1764" s="64">
        <f t="shared" si="434"/>
        <v>2</v>
      </c>
      <c r="T1764" s="67">
        <f t="shared" si="435"/>
        <v>1</v>
      </c>
    </row>
    <row r="1765" spans="1:20">
      <c r="A1765" s="3" t="s">
        <v>218</v>
      </c>
      <c r="B1765" s="2" t="s">
        <v>537</v>
      </c>
      <c r="C1765" s="2" t="s">
        <v>133</v>
      </c>
      <c r="D1765" s="2" t="s">
        <v>134</v>
      </c>
      <c r="E1765" s="64">
        <v>1</v>
      </c>
      <c r="F1765" s="64">
        <v>0</v>
      </c>
      <c r="G1765" s="64">
        <f t="shared" si="433"/>
        <v>1</v>
      </c>
      <c r="H1765" s="64">
        <v>0</v>
      </c>
      <c r="I1765" s="123">
        <v>2674</v>
      </c>
      <c r="J1765" s="68">
        <v>740</v>
      </c>
      <c r="K1765" s="50">
        <f t="shared" si="432"/>
        <v>0.27673896783844426</v>
      </c>
      <c r="L1765" s="68">
        <v>4626</v>
      </c>
      <c r="M1765" s="68">
        <v>1952</v>
      </c>
      <c r="N1765" s="111">
        <f t="shared" si="431"/>
        <v>2675</v>
      </c>
      <c r="O1765" s="64">
        <f t="shared" si="423"/>
        <v>4627</v>
      </c>
      <c r="P1765" s="65">
        <f t="shared" si="424"/>
        <v>1952</v>
      </c>
      <c r="Q1765" s="66">
        <f t="shared" si="436"/>
        <v>0.42187162308191051</v>
      </c>
      <c r="R1765" s="64">
        <v>0</v>
      </c>
      <c r="S1765" s="64">
        <f t="shared" si="434"/>
        <v>2675</v>
      </c>
      <c r="T1765" s="67">
        <f t="shared" si="435"/>
        <v>0</v>
      </c>
    </row>
    <row r="1766" spans="1:20">
      <c r="A1766" s="3" t="s">
        <v>218</v>
      </c>
      <c r="B1766" s="2" t="s">
        <v>530</v>
      </c>
      <c r="C1766" s="2" t="s">
        <v>135</v>
      </c>
      <c r="D1766" s="2" t="s">
        <v>136</v>
      </c>
      <c r="E1766" s="64">
        <v>7</v>
      </c>
      <c r="F1766" s="64">
        <v>0</v>
      </c>
      <c r="G1766" s="64">
        <f t="shared" si="433"/>
        <v>7</v>
      </c>
      <c r="H1766" s="64">
        <v>0</v>
      </c>
      <c r="I1766" s="123">
        <v>3187</v>
      </c>
      <c r="J1766" s="68">
        <v>3169</v>
      </c>
      <c r="K1766" s="50">
        <f t="shared" si="432"/>
        <v>0.99435205522434889</v>
      </c>
      <c r="L1766" s="68">
        <v>3717</v>
      </c>
      <c r="M1766" s="68">
        <v>530</v>
      </c>
      <c r="N1766" s="111">
        <f t="shared" si="431"/>
        <v>3194</v>
      </c>
      <c r="O1766" s="64">
        <f t="shared" si="423"/>
        <v>3724</v>
      </c>
      <c r="P1766" s="65">
        <f t="shared" si="424"/>
        <v>530</v>
      </c>
      <c r="Q1766" s="66">
        <f t="shared" si="436"/>
        <v>0.1423200859291085</v>
      </c>
      <c r="R1766" s="64">
        <v>0</v>
      </c>
      <c r="S1766" s="64">
        <f t="shared" si="434"/>
        <v>3194</v>
      </c>
      <c r="T1766" s="67">
        <f t="shared" si="435"/>
        <v>0</v>
      </c>
    </row>
    <row r="1767" spans="1:20">
      <c r="A1767" s="3" t="s">
        <v>218</v>
      </c>
      <c r="B1767" s="2" t="s">
        <v>527</v>
      </c>
      <c r="C1767" s="2" t="s">
        <v>138</v>
      </c>
      <c r="D1767" s="2" t="s">
        <v>139</v>
      </c>
      <c r="E1767" s="64">
        <v>0</v>
      </c>
      <c r="F1767" s="64">
        <v>0</v>
      </c>
      <c r="G1767" s="64">
        <f t="shared" si="433"/>
        <v>0</v>
      </c>
      <c r="H1767" s="64">
        <v>0</v>
      </c>
      <c r="I1767" s="123">
        <v>4857</v>
      </c>
      <c r="J1767" s="68">
        <v>2531</v>
      </c>
      <c r="K1767" s="50">
        <f t="shared" si="432"/>
        <v>0.52110356186946671</v>
      </c>
      <c r="L1767" s="68">
        <v>5395</v>
      </c>
      <c r="M1767" s="68">
        <v>538</v>
      </c>
      <c r="N1767" s="111">
        <f t="shared" si="431"/>
        <v>4857</v>
      </c>
      <c r="O1767" s="64">
        <f t="shared" si="423"/>
        <v>5395</v>
      </c>
      <c r="P1767" s="65">
        <f t="shared" si="424"/>
        <v>538</v>
      </c>
      <c r="Q1767" s="66">
        <f t="shared" si="436"/>
        <v>9.9721964782205741E-2</v>
      </c>
      <c r="R1767" s="64">
        <v>100</v>
      </c>
      <c r="S1767" s="64">
        <f t="shared" si="434"/>
        <v>4957</v>
      </c>
      <c r="T1767" s="67">
        <f>IF((I1767)&gt;0,R1767/(I1767),"")</f>
        <v>2.0588840848260244E-2</v>
      </c>
    </row>
    <row r="1768" spans="1:20">
      <c r="A1768" s="3" t="s">
        <v>218</v>
      </c>
      <c r="B1768" s="2" t="s">
        <v>527</v>
      </c>
      <c r="C1768" s="2" t="s">
        <v>138</v>
      </c>
      <c r="D1768" s="2" t="s">
        <v>140</v>
      </c>
      <c r="E1768" s="64">
        <v>0</v>
      </c>
      <c r="F1768" s="64">
        <v>0</v>
      </c>
      <c r="G1768" s="64">
        <f t="shared" si="433"/>
        <v>0</v>
      </c>
      <c r="H1768" s="64">
        <v>0</v>
      </c>
      <c r="I1768" s="123">
        <v>6469</v>
      </c>
      <c r="J1768" s="68">
        <v>5434</v>
      </c>
      <c r="K1768" s="50">
        <f t="shared" si="432"/>
        <v>0.84000618333590971</v>
      </c>
      <c r="L1768" s="68">
        <v>6975</v>
      </c>
      <c r="M1768" s="68">
        <v>506</v>
      </c>
      <c r="N1768" s="111">
        <f t="shared" si="431"/>
        <v>6469</v>
      </c>
      <c r="O1768" s="64">
        <f t="shared" si="423"/>
        <v>6975</v>
      </c>
      <c r="P1768" s="65">
        <f t="shared" si="424"/>
        <v>506</v>
      </c>
      <c r="Q1768" s="66">
        <f t="shared" si="436"/>
        <v>7.2544802867383518E-2</v>
      </c>
      <c r="R1768" s="64">
        <v>251</v>
      </c>
      <c r="S1768" s="64">
        <f t="shared" si="434"/>
        <v>6720</v>
      </c>
      <c r="T1768" s="67">
        <f t="shared" si="435"/>
        <v>3.8800432833513677E-2</v>
      </c>
    </row>
    <row r="1769" spans="1:20">
      <c r="A1769" s="3" t="s">
        <v>218</v>
      </c>
      <c r="B1769" s="2" t="s">
        <v>537</v>
      </c>
      <c r="C1769" s="2" t="s">
        <v>141</v>
      </c>
      <c r="D1769" s="2" t="s">
        <v>142</v>
      </c>
      <c r="E1769" s="64">
        <v>0</v>
      </c>
      <c r="F1769" s="64">
        <v>0</v>
      </c>
      <c r="G1769" s="64">
        <f t="shared" si="433"/>
        <v>0</v>
      </c>
      <c r="H1769" s="64">
        <v>0</v>
      </c>
      <c r="I1769" s="123">
        <v>6</v>
      </c>
      <c r="J1769" s="68">
        <v>4</v>
      </c>
      <c r="K1769" s="50">
        <f t="shared" si="432"/>
        <v>0.66666666666666663</v>
      </c>
      <c r="L1769" s="68">
        <v>10</v>
      </c>
      <c r="M1769" s="68">
        <v>4</v>
      </c>
      <c r="N1769" s="111">
        <f t="shared" si="431"/>
        <v>6</v>
      </c>
      <c r="O1769" s="64">
        <f t="shared" si="423"/>
        <v>10</v>
      </c>
      <c r="P1769" s="65">
        <f t="shared" si="424"/>
        <v>4</v>
      </c>
      <c r="Q1769" s="66">
        <f t="shared" si="436"/>
        <v>0.4</v>
      </c>
      <c r="R1769" s="64">
        <v>0</v>
      </c>
      <c r="S1769" s="64">
        <f t="shared" si="434"/>
        <v>6</v>
      </c>
      <c r="T1769" s="67">
        <f t="shared" si="435"/>
        <v>0</v>
      </c>
    </row>
    <row r="1770" spans="1:20">
      <c r="A1770" s="3" t="s">
        <v>218</v>
      </c>
      <c r="B1770" s="2" t="s">
        <v>529</v>
      </c>
      <c r="C1770" s="2" t="s">
        <v>146</v>
      </c>
      <c r="D1770" s="2" t="s">
        <v>147</v>
      </c>
      <c r="E1770" s="64">
        <v>0</v>
      </c>
      <c r="F1770" s="64">
        <v>0</v>
      </c>
      <c r="G1770" s="64">
        <f t="shared" si="433"/>
        <v>0</v>
      </c>
      <c r="H1770" s="64">
        <v>0</v>
      </c>
      <c r="I1770" s="123">
        <v>663</v>
      </c>
      <c r="J1770" s="68">
        <v>651</v>
      </c>
      <c r="K1770" s="50">
        <f t="shared" si="432"/>
        <v>0.98190045248868774</v>
      </c>
      <c r="L1770" s="68">
        <v>809</v>
      </c>
      <c r="M1770" s="68">
        <v>146</v>
      </c>
      <c r="N1770" s="111">
        <f t="shared" si="431"/>
        <v>663</v>
      </c>
      <c r="O1770" s="64">
        <f t="shared" si="423"/>
        <v>809</v>
      </c>
      <c r="P1770" s="65">
        <f t="shared" si="424"/>
        <v>146</v>
      </c>
      <c r="Q1770" s="66">
        <f t="shared" si="436"/>
        <v>0.18046971569839307</v>
      </c>
      <c r="R1770" s="64">
        <v>33</v>
      </c>
      <c r="S1770" s="64">
        <f t="shared" si="434"/>
        <v>696</v>
      </c>
      <c r="T1770" s="67">
        <f t="shared" si="435"/>
        <v>4.9773755656108594E-2</v>
      </c>
    </row>
    <row r="1771" spans="1:20">
      <c r="A1771" s="3" t="s">
        <v>218</v>
      </c>
      <c r="B1771" s="2" t="s">
        <v>528</v>
      </c>
      <c r="C1771" s="2" t="s">
        <v>148</v>
      </c>
      <c r="D1771" s="2" t="s">
        <v>149</v>
      </c>
      <c r="E1771" s="64">
        <v>0</v>
      </c>
      <c r="F1771" s="64">
        <v>0</v>
      </c>
      <c r="G1771" s="64">
        <f t="shared" si="433"/>
        <v>0</v>
      </c>
      <c r="H1771" s="64">
        <v>0</v>
      </c>
      <c r="I1771" s="123">
        <v>0</v>
      </c>
      <c r="J1771" s="68">
        <v>0</v>
      </c>
      <c r="K1771" s="50"/>
      <c r="L1771" s="68">
        <v>0</v>
      </c>
      <c r="M1771" s="68">
        <v>0</v>
      </c>
      <c r="N1771" s="111" t="str">
        <f t="shared" si="431"/>
        <v/>
      </c>
      <c r="O1771" s="64" t="str">
        <f t="shared" si="423"/>
        <v/>
      </c>
      <c r="P1771" s="65" t="str">
        <f t="shared" si="424"/>
        <v/>
      </c>
      <c r="Q1771" s="53">
        <v>0</v>
      </c>
      <c r="R1771" s="64">
        <v>0</v>
      </c>
      <c r="S1771" s="64" t="str">
        <f t="shared" si="434"/>
        <v/>
      </c>
      <c r="T1771" s="67" t="str">
        <f t="shared" si="435"/>
        <v/>
      </c>
    </row>
    <row r="1772" spans="1:20">
      <c r="A1772" s="3" t="s">
        <v>218</v>
      </c>
      <c r="B1772" s="2" t="s">
        <v>529</v>
      </c>
      <c r="C1772" s="2" t="s">
        <v>150</v>
      </c>
      <c r="D1772" s="2" t="s">
        <v>151</v>
      </c>
      <c r="E1772" s="64">
        <v>12</v>
      </c>
      <c r="F1772" s="64">
        <v>0</v>
      </c>
      <c r="G1772" s="64">
        <f t="shared" si="433"/>
        <v>12</v>
      </c>
      <c r="H1772" s="64">
        <v>0</v>
      </c>
      <c r="I1772" s="123">
        <v>1907</v>
      </c>
      <c r="J1772" s="68">
        <v>1312</v>
      </c>
      <c r="K1772" s="50">
        <f t="shared" si="432"/>
        <v>0.68799160985841634</v>
      </c>
      <c r="L1772" s="68">
        <v>2069</v>
      </c>
      <c r="M1772" s="68">
        <v>162</v>
      </c>
      <c r="N1772" s="111">
        <f t="shared" ref="N1772:N1794" si="437">IF(SUM(E1772,I1772)&gt;0,SUM(E1772,I1772),"")</f>
        <v>1919</v>
      </c>
      <c r="O1772" s="64">
        <f t="shared" si="423"/>
        <v>2081</v>
      </c>
      <c r="P1772" s="65">
        <f t="shared" si="424"/>
        <v>162</v>
      </c>
      <c r="Q1772" s="66">
        <f t="shared" si="436"/>
        <v>7.7847188851513691E-2</v>
      </c>
      <c r="R1772" s="64">
        <v>55</v>
      </c>
      <c r="S1772" s="64">
        <f t="shared" si="434"/>
        <v>1974</v>
      </c>
      <c r="T1772" s="67">
        <f t="shared" si="435"/>
        <v>2.8841111693759833E-2</v>
      </c>
    </row>
    <row r="1773" spans="1:20">
      <c r="A1773" s="3" t="s">
        <v>218</v>
      </c>
      <c r="B1773" s="2" t="s">
        <v>528</v>
      </c>
      <c r="C1773" s="2" t="s">
        <v>154</v>
      </c>
      <c r="D1773" s="2" t="s">
        <v>155</v>
      </c>
      <c r="E1773" s="64">
        <v>0</v>
      </c>
      <c r="F1773" s="64">
        <v>0</v>
      </c>
      <c r="G1773" s="64">
        <f t="shared" si="433"/>
        <v>0</v>
      </c>
      <c r="H1773" s="64">
        <v>0</v>
      </c>
      <c r="I1773" s="123">
        <v>4</v>
      </c>
      <c r="J1773" s="68">
        <v>3</v>
      </c>
      <c r="K1773" s="50">
        <f t="shared" si="432"/>
        <v>0.75</v>
      </c>
      <c r="L1773" s="68">
        <v>4</v>
      </c>
      <c r="M1773" s="68">
        <v>0</v>
      </c>
      <c r="N1773" s="111">
        <f t="shared" si="437"/>
        <v>4</v>
      </c>
      <c r="O1773" s="64">
        <f t="shared" si="423"/>
        <v>4</v>
      </c>
      <c r="P1773" s="65" t="str">
        <f t="shared" si="424"/>
        <v/>
      </c>
      <c r="Q1773" s="53">
        <v>0</v>
      </c>
      <c r="R1773" s="64">
        <v>0</v>
      </c>
      <c r="S1773" s="64">
        <f t="shared" si="434"/>
        <v>4</v>
      </c>
      <c r="T1773" s="67">
        <f t="shared" si="435"/>
        <v>0</v>
      </c>
    </row>
    <row r="1774" spans="1:20">
      <c r="A1774" s="3" t="s">
        <v>218</v>
      </c>
      <c r="B1774" s="2" t="s">
        <v>526</v>
      </c>
      <c r="C1774" s="2" t="s">
        <v>156</v>
      </c>
      <c r="D1774" s="2" t="s">
        <v>158</v>
      </c>
      <c r="E1774" s="64">
        <v>0</v>
      </c>
      <c r="F1774" s="64">
        <v>0</v>
      </c>
      <c r="G1774" s="64">
        <f t="shared" si="433"/>
        <v>0</v>
      </c>
      <c r="H1774" s="64">
        <v>0</v>
      </c>
      <c r="I1774" s="123">
        <v>12</v>
      </c>
      <c r="J1774" s="68">
        <v>12</v>
      </c>
      <c r="K1774" s="50">
        <f t="shared" si="432"/>
        <v>1</v>
      </c>
      <c r="L1774" s="68">
        <v>27</v>
      </c>
      <c r="M1774" s="68">
        <v>15</v>
      </c>
      <c r="N1774" s="111">
        <f t="shared" si="437"/>
        <v>12</v>
      </c>
      <c r="O1774" s="64">
        <f t="shared" si="423"/>
        <v>27</v>
      </c>
      <c r="P1774" s="65">
        <f t="shared" si="424"/>
        <v>15</v>
      </c>
      <c r="Q1774" s="66">
        <f t="shared" si="436"/>
        <v>0.55555555555555558</v>
      </c>
      <c r="R1774" s="64">
        <v>340</v>
      </c>
      <c r="S1774" s="64">
        <f t="shared" si="434"/>
        <v>352</v>
      </c>
      <c r="T1774" s="67">
        <f t="shared" si="435"/>
        <v>28.333333333333332</v>
      </c>
    </row>
    <row r="1775" spans="1:20">
      <c r="A1775" s="3" t="s">
        <v>218</v>
      </c>
      <c r="B1775" s="2" t="s">
        <v>528</v>
      </c>
      <c r="C1775" s="2" t="s">
        <v>159</v>
      </c>
      <c r="D1775" s="2" t="s">
        <v>163</v>
      </c>
      <c r="E1775" s="64">
        <v>0</v>
      </c>
      <c r="F1775" s="64">
        <v>0</v>
      </c>
      <c r="G1775" s="64">
        <f t="shared" ref="G1775:G1806" si="438">E1775+H1775</f>
        <v>0</v>
      </c>
      <c r="H1775" s="64">
        <v>0</v>
      </c>
      <c r="I1775" s="123">
        <v>17</v>
      </c>
      <c r="J1775" s="68">
        <v>9</v>
      </c>
      <c r="K1775" s="50">
        <f t="shared" si="432"/>
        <v>0.52941176470588236</v>
      </c>
      <c r="L1775" s="68">
        <v>17</v>
      </c>
      <c r="M1775" s="68">
        <v>0</v>
      </c>
      <c r="N1775" s="111">
        <f t="shared" si="437"/>
        <v>17</v>
      </c>
      <c r="O1775" s="64">
        <f t="shared" si="423"/>
        <v>17</v>
      </c>
      <c r="P1775" s="65" t="str">
        <f t="shared" si="424"/>
        <v/>
      </c>
      <c r="Q1775" s="53">
        <v>0</v>
      </c>
      <c r="R1775" s="64">
        <v>8</v>
      </c>
      <c r="S1775" s="64">
        <f t="shared" si="434"/>
        <v>25</v>
      </c>
      <c r="T1775" s="67">
        <f t="shared" si="435"/>
        <v>0.47058823529411764</v>
      </c>
    </row>
    <row r="1776" spans="1:20">
      <c r="A1776" s="3" t="s">
        <v>218</v>
      </c>
      <c r="B1776" s="2" t="s">
        <v>529</v>
      </c>
      <c r="C1776" s="2" t="s">
        <v>164</v>
      </c>
      <c r="D1776" s="2" t="s">
        <v>165</v>
      </c>
      <c r="E1776" s="64">
        <v>0</v>
      </c>
      <c r="F1776" s="64">
        <v>0</v>
      </c>
      <c r="G1776" s="64">
        <f t="shared" si="438"/>
        <v>0</v>
      </c>
      <c r="H1776" s="64">
        <v>0</v>
      </c>
      <c r="I1776" s="123">
        <v>1048</v>
      </c>
      <c r="J1776" s="68">
        <v>414</v>
      </c>
      <c r="K1776" s="50">
        <f t="shared" si="432"/>
        <v>0.39503816793893132</v>
      </c>
      <c r="L1776" s="68">
        <v>1054</v>
      </c>
      <c r="M1776" s="68">
        <v>6</v>
      </c>
      <c r="N1776" s="111">
        <f t="shared" si="437"/>
        <v>1048</v>
      </c>
      <c r="O1776" s="64">
        <f t="shared" si="423"/>
        <v>1054</v>
      </c>
      <c r="P1776" s="65">
        <f t="shared" si="424"/>
        <v>6</v>
      </c>
      <c r="Q1776" s="66">
        <f t="shared" si="436"/>
        <v>5.6925996204933585E-3</v>
      </c>
      <c r="R1776" s="64">
        <v>1</v>
      </c>
      <c r="S1776" s="64">
        <f t="shared" ref="S1776:S1802" si="439">IF(N1776="",IF(R1776&gt;0,SUM(R1776),""),IF(SUM(R1776)&gt;0,SUM(N1776+R1776),N1776))</f>
        <v>1049</v>
      </c>
      <c r="T1776" s="67">
        <f t="shared" ref="T1776:T1802" si="440">IF((I1776)&gt;0,R1776/(I1776),"")</f>
        <v>9.5419847328244271E-4</v>
      </c>
    </row>
    <row r="1777" spans="1:20">
      <c r="A1777" s="3" t="s">
        <v>218</v>
      </c>
      <c r="B1777" s="2" t="s">
        <v>531</v>
      </c>
      <c r="C1777" s="2" t="s">
        <v>166</v>
      </c>
      <c r="D1777" s="2" t="s">
        <v>167</v>
      </c>
      <c r="E1777" s="64">
        <v>0</v>
      </c>
      <c r="F1777" s="64">
        <v>0</v>
      </c>
      <c r="G1777" s="64">
        <f t="shared" si="438"/>
        <v>0</v>
      </c>
      <c r="H1777" s="64">
        <v>0</v>
      </c>
      <c r="I1777" s="123">
        <v>5171</v>
      </c>
      <c r="J1777" s="68">
        <v>4994</v>
      </c>
      <c r="K1777" s="50">
        <f t="shared" si="432"/>
        <v>0.96577064397602008</v>
      </c>
      <c r="L1777" s="68">
        <v>5442</v>
      </c>
      <c r="M1777" s="68">
        <v>271</v>
      </c>
      <c r="N1777" s="111">
        <f t="shared" si="437"/>
        <v>5171</v>
      </c>
      <c r="O1777" s="64">
        <f t="shared" si="423"/>
        <v>5442</v>
      </c>
      <c r="P1777" s="65">
        <f t="shared" si="424"/>
        <v>271</v>
      </c>
      <c r="Q1777" s="66">
        <f t="shared" ref="Q1777:Q1802" si="441">IF(O1777&lt;&gt;0,P1777/O1777,"")</f>
        <v>4.9797868430724E-2</v>
      </c>
      <c r="R1777" s="64">
        <v>23</v>
      </c>
      <c r="S1777" s="64">
        <f t="shared" si="439"/>
        <v>5194</v>
      </c>
      <c r="T1777" s="67">
        <f t="shared" si="440"/>
        <v>4.4478824211951267E-3</v>
      </c>
    </row>
    <row r="1778" spans="1:20">
      <c r="A1778" s="3" t="s">
        <v>218</v>
      </c>
      <c r="B1778" s="2" t="s">
        <v>528</v>
      </c>
      <c r="C1778" s="2" t="s">
        <v>168</v>
      </c>
      <c r="D1778" s="2" t="s">
        <v>173</v>
      </c>
      <c r="E1778" s="64">
        <v>0</v>
      </c>
      <c r="F1778" s="64">
        <v>0</v>
      </c>
      <c r="G1778" s="64">
        <f t="shared" si="438"/>
        <v>0</v>
      </c>
      <c r="H1778" s="64">
        <v>0</v>
      </c>
      <c r="I1778" s="123">
        <v>31</v>
      </c>
      <c r="J1778" s="68">
        <v>8</v>
      </c>
      <c r="K1778" s="50">
        <f t="shared" si="432"/>
        <v>0.25806451612903225</v>
      </c>
      <c r="L1778" s="68">
        <v>31</v>
      </c>
      <c r="M1778" s="68">
        <v>0</v>
      </c>
      <c r="N1778" s="111">
        <f t="shared" si="437"/>
        <v>31</v>
      </c>
      <c r="O1778" s="64">
        <f t="shared" si="423"/>
        <v>31</v>
      </c>
      <c r="P1778" s="65" t="str">
        <f t="shared" si="424"/>
        <v/>
      </c>
      <c r="Q1778" s="53">
        <v>0</v>
      </c>
      <c r="R1778" s="64">
        <v>0</v>
      </c>
      <c r="S1778" s="64">
        <f t="shared" si="439"/>
        <v>31</v>
      </c>
      <c r="T1778" s="67">
        <f t="shared" si="440"/>
        <v>0</v>
      </c>
    </row>
    <row r="1779" spans="1:20">
      <c r="A1779" s="3" t="s">
        <v>218</v>
      </c>
      <c r="B1779" s="2" t="s">
        <v>529</v>
      </c>
      <c r="C1779" s="2" t="s">
        <v>177</v>
      </c>
      <c r="D1779" s="2" t="s">
        <v>178</v>
      </c>
      <c r="E1779" s="64">
        <v>79</v>
      </c>
      <c r="F1779" s="64">
        <v>0</v>
      </c>
      <c r="G1779" s="64">
        <f t="shared" si="438"/>
        <v>79</v>
      </c>
      <c r="H1779" s="64">
        <v>0</v>
      </c>
      <c r="I1779" s="123">
        <v>1706</v>
      </c>
      <c r="J1779" s="68">
        <v>420</v>
      </c>
      <c r="K1779" s="50">
        <f t="shared" si="432"/>
        <v>0.24618991793669401</v>
      </c>
      <c r="L1779" s="68">
        <v>3129</v>
      </c>
      <c r="M1779" s="68">
        <v>1423</v>
      </c>
      <c r="N1779" s="111">
        <f t="shared" si="437"/>
        <v>1785</v>
      </c>
      <c r="O1779" s="64">
        <f t="shared" ref="O1779:O1842" si="442">IF(SUM(G1779,L1779)&gt;0,SUM(G1779,L1779),"")</f>
        <v>3208</v>
      </c>
      <c r="P1779" s="65">
        <f t="shared" ref="P1779:P1842" si="443">IF(SUM(H1779,M1779)&gt;0,SUM(H1779,M1779),"")</f>
        <v>1423</v>
      </c>
      <c r="Q1779" s="66">
        <f t="shared" si="441"/>
        <v>0.4435785536159601</v>
      </c>
      <c r="R1779" s="64">
        <v>0</v>
      </c>
      <c r="S1779" s="64">
        <f t="shared" si="439"/>
        <v>1785</v>
      </c>
      <c r="T1779" s="67">
        <f t="shared" si="440"/>
        <v>0</v>
      </c>
    </row>
    <row r="1780" spans="1:20">
      <c r="A1780" s="3" t="s">
        <v>218</v>
      </c>
      <c r="B1780" s="2" t="s">
        <v>528</v>
      </c>
      <c r="C1780" s="2" t="s">
        <v>179</v>
      </c>
      <c r="D1780" s="2" t="s">
        <v>180</v>
      </c>
      <c r="E1780" s="64">
        <v>0</v>
      </c>
      <c r="F1780" s="64">
        <v>0</v>
      </c>
      <c r="G1780" s="64">
        <f t="shared" si="438"/>
        <v>0</v>
      </c>
      <c r="H1780" s="64">
        <v>0</v>
      </c>
      <c r="I1780" s="123">
        <v>19</v>
      </c>
      <c r="J1780" s="68">
        <v>11</v>
      </c>
      <c r="K1780" s="50">
        <f t="shared" si="432"/>
        <v>0.57894736842105265</v>
      </c>
      <c r="L1780" s="68">
        <v>19</v>
      </c>
      <c r="M1780" s="68">
        <v>0</v>
      </c>
      <c r="N1780" s="111">
        <f t="shared" si="437"/>
        <v>19</v>
      </c>
      <c r="O1780" s="64">
        <f t="shared" si="442"/>
        <v>19</v>
      </c>
      <c r="P1780" s="65" t="str">
        <f t="shared" si="443"/>
        <v/>
      </c>
      <c r="Q1780" s="53">
        <v>0</v>
      </c>
      <c r="R1780" s="64">
        <v>0</v>
      </c>
      <c r="S1780" s="64">
        <f t="shared" si="439"/>
        <v>19</v>
      </c>
      <c r="T1780" s="67">
        <f t="shared" si="440"/>
        <v>0</v>
      </c>
    </row>
    <row r="1781" spans="1:20">
      <c r="A1781" s="3" t="s">
        <v>218</v>
      </c>
      <c r="B1781" s="2" t="s">
        <v>537</v>
      </c>
      <c r="C1781" s="2" t="s">
        <v>181</v>
      </c>
      <c r="D1781" s="2" t="s">
        <v>182</v>
      </c>
      <c r="E1781" s="64">
        <v>0</v>
      </c>
      <c r="F1781" s="64">
        <v>0</v>
      </c>
      <c r="G1781" s="64">
        <f t="shared" si="438"/>
        <v>0</v>
      </c>
      <c r="H1781" s="64">
        <v>0</v>
      </c>
      <c r="I1781" s="123">
        <v>20</v>
      </c>
      <c r="J1781" s="68">
        <v>4</v>
      </c>
      <c r="K1781" s="50">
        <f t="shared" si="432"/>
        <v>0.2</v>
      </c>
      <c r="L1781" s="68">
        <v>20</v>
      </c>
      <c r="M1781" s="68">
        <v>0</v>
      </c>
      <c r="N1781" s="111">
        <f t="shared" si="437"/>
        <v>20</v>
      </c>
      <c r="O1781" s="64">
        <f t="shared" si="442"/>
        <v>20</v>
      </c>
      <c r="P1781" s="65" t="str">
        <f t="shared" si="443"/>
        <v/>
      </c>
      <c r="Q1781" s="53">
        <v>0</v>
      </c>
      <c r="R1781" s="64">
        <v>0</v>
      </c>
      <c r="S1781" s="64">
        <f t="shared" si="439"/>
        <v>20</v>
      </c>
      <c r="T1781" s="67">
        <f t="shared" si="440"/>
        <v>0</v>
      </c>
    </row>
    <row r="1782" spans="1:20">
      <c r="A1782" s="3" t="s">
        <v>218</v>
      </c>
      <c r="B1782" s="3" t="s">
        <v>528</v>
      </c>
      <c r="C1782" s="2" t="s">
        <v>189</v>
      </c>
      <c r="D1782" s="2" t="s">
        <v>190</v>
      </c>
      <c r="E1782" s="64">
        <v>0</v>
      </c>
      <c r="F1782" s="64">
        <v>0</v>
      </c>
      <c r="G1782" s="64">
        <f t="shared" si="438"/>
        <v>0</v>
      </c>
      <c r="H1782" s="64">
        <v>0</v>
      </c>
      <c r="I1782" s="123">
        <v>0</v>
      </c>
      <c r="J1782" s="68">
        <v>0</v>
      </c>
      <c r="K1782" s="50"/>
      <c r="L1782" s="68">
        <v>0</v>
      </c>
      <c r="M1782" s="68">
        <v>0</v>
      </c>
      <c r="N1782" s="111" t="str">
        <f t="shared" si="437"/>
        <v/>
      </c>
      <c r="O1782" s="64" t="str">
        <f t="shared" si="442"/>
        <v/>
      </c>
      <c r="P1782" s="65" t="str">
        <f t="shared" si="443"/>
        <v/>
      </c>
      <c r="Q1782" s="53">
        <v>0</v>
      </c>
      <c r="R1782" s="64">
        <v>0</v>
      </c>
      <c r="S1782" s="64" t="str">
        <f t="shared" si="439"/>
        <v/>
      </c>
      <c r="T1782" s="67" t="str">
        <f t="shared" si="440"/>
        <v/>
      </c>
    </row>
    <row r="1783" spans="1:20">
      <c r="A1783" s="3" t="s">
        <v>218</v>
      </c>
      <c r="B1783" s="2" t="s">
        <v>537</v>
      </c>
      <c r="C1783" s="2" t="s">
        <v>191</v>
      </c>
      <c r="D1783" s="2" t="s">
        <v>192</v>
      </c>
      <c r="E1783" s="64">
        <v>0</v>
      </c>
      <c r="F1783" s="64">
        <v>0</v>
      </c>
      <c r="G1783" s="64">
        <f t="shared" si="438"/>
        <v>0</v>
      </c>
      <c r="H1783" s="64">
        <v>0</v>
      </c>
      <c r="I1783" s="123">
        <v>12</v>
      </c>
      <c r="J1783" s="68">
        <v>12</v>
      </c>
      <c r="K1783" s="50">
        <f t="shared" si="432"/>
        <v>1</v>
      </c>
      <c r="L1783" s="68">
        <v>12</v>
      </c>
      <c r="M1783" s="68">
        <v>0</v>
      </c>
      <c r="N1783" s="111">
        <f t="shared" si="437"/>
        <v>12</v>
      </c>
      <c r="O1783" s="64">
        <f t="shared" si="442"/>
        <v>12</v>
      </c>
      <c r="P1783" s="65" t="str">
        <f t="shared" si="443"/>
        <v/>
      </c>
      <c r="Q1783" s="53">
        <v>0</v>
      </c>
      <c r="R1783" s="64">
        <v>0</v>
      </c>
      <c r="S1783" s="64">
        <f t="shared" si="439"/>
        <v>12</v>
      </c>
      <c r="T1783" s="67">
        <f t="shared" si="440"/>
        <v>0</v>
      </c>
    </row>
    <row r="1784" spans="1:20">
      <c r="A1784" s="3" t="s">
        <v>218</v>
      </c>
      <c r="B1784" s="2" t="s">
        <v>534</v>
      </c>
      <c r="C1784" s="2" t="s">
        <v>193</v>
      </c>
      <c r="D1784" s="2" t="s">
        <v>194</v>
      </c>
      <c r="E1784" s="64">
        <v>0</v>
      </c>
      <c r="F1784" s="64">
        <v>0</v>
      </c>
      <c r="G1784" s="64">
        <f t="shared" si="438"/>
        <v>0</v>
      </c>
      <c r="H1784" s="64">
        <v>0</v>
      </c>
      <c r="I1784" s="123">
        <v>1268</v>
      </c>
      <c r="J1784" s="68">
        <v>588</v>
      </c>
      <c r="K1784" s="50">
        <f t="shared" si="432"/>
        <v>0.4637223974763407</v>
      </c>
      <c r="L1784" s="68">
        <v>1280</v>
      </c>
      <c r="M1784" s="68">
        <v>12</v>
      </c>
      <c r="N1784" s="111">
        <f t="shared" si="437"/>
        <v>1268</v>
      </c>
      <c r="O1784" s="64">
        <f t="shared" si="442"/>
        <v>1280</v>
      </c>
      <c r="P1784" s="65">
        <f t="shared" si="443"/>
        <v>12</v>
      </c>
      <c r="Q1784" s="66">
        <f t="shared" si="441"/>
        <v>9.3749999999999997E-3</v>
      </c>
      <c r="R1784" s="64">
        <v>139</v>
      </c>
      <c r="S1784" s="64">
        <f t="shared" si="439"/>
        <v>1407</v>
      </c>
      <c r="T1784" s="67">
        <f t="shared" si="440"/>
        <v>0.10962145110410094</v>
      </c>
    </row>
    <row r="1785" spans="1:20">
      <c r="A1785" s="3" t="s">
        <v>218</v>
      </c>
      <c r="B1785" s="2" t="s">
        <v>528</v>
      </c>
      <c r="C1785" s="2" t="s">
        <v>195</v>
      </c>
      <c r="D1785" s="2" t="s">
        <v>196</v>
      </c>
      <c r="E1785" s="64">
        <v>0</v>
      </c>
      <c r="F1785" s="64">
        <v>0</v>
      </c>
      <c r="G1785" s="64">
        <f t="shared" si="438"/>
        <v>0</v>
      </c>
      <c r="H1785" s="64">
        <v>0</v>
      </c>
      <c r="I1785" s="123">
        <v>3</v>
      </c>
      <c r="J1785" s="68">
        <v>3</v>
      </c>
      <c r="K1785" s="50">
        <f t="shared" si="432"/>
        <v>1</v>
      </c>
      <c r="L1785" s="68">
        <v>3</v>
      </c>
      <c r="M1785" s="68">
        <v>0</v>
      </c>
      <c r="N1785" s="111">
        <f t="shared" si="437"/>
        <v>3</v>
      </c>
      <c r="O1785" s="64">
        <f t="shared" si="442"/>
        <v>3</v>
      </c>
      <c r="P1785" s="65" t="str">
        <f t="shared" si="443"/>
        <v/>
      </c>
      <c r="Q1785" s="53">
        <v>0</v>
      </c>
      <c r="R1785" s="64">
        <v>0</v>
      </c>
      <c r="S1785" s="64">
        <f t="shared" si="439"/>
        <v>3</v>
      </c>
      <c r="T1785" s="67">
        <f t="shared" si="440"/>
        <v>0</v>
      </c>
    </row>
    <row r="1786" spans="1:20">
      <c r="A1786" s="3" t="s">
        <v>218</v>
      </c>
      <c r="B1786" s="2" t="s">
        <v>534</v>
      </c>
      <c r="C1786" s="2" t="s">
        <v>199</v>
      </c>
      <c r="D1786" s="2" t="s">
        <v>200</v>
      </c>
      <c r="E1786" s="64">
        <v>0</v>
      </c>
      <c r="F1786" s="64">
        <v>0</v>
      </c>
      <c r="G1786" s="64">
        <f t="shared" si="438"/>
        <v>0</v>
      </c>
      <c r="H1786" s="64">
        <v>0</v>
      </c>
      <c r="I1786" s="123">
        <v>27861</v>
      </c>
      <c r="J1786" s="68">
        <v>27663</v>
      </c>
      <c r="K1786" s="50">
        <f t="shared" si="432"/>
        <v>0.99289329169807261</v>
      </c>
      <c r="L1786" s="68">
        <v>36657</v>
      </c>
      <c r="M1786" s="68">
        <v>8796</v>
      </c>
      <c r="N1786" s="111">
        <f t="shared" si="437"/>
        <v>27861</v>
      </c>
      <c r="O1786" s="64">
        <f t="shared" si="442"/>
        <v>36657</v>
      </c>
      <c r="P1786" s="65">
        <f t="shared" si="443"/>
        <v>8796</v>
      </c>
      <c r="Q1786" s="66">
        <f t="shared" si="441"/>
        <v>0.23995416973565759</v>
      </c>
      <c r="R1786" s="64">
        <v>169</v>
      </c>
      <c r="S1786" s="64">
        <f t="shared" si="439"/>
        <v>28030</v>
      </c>
      <c r="T1786" s="67">
        <f t="shared" si="440"/>
        <v>6.0658267829582571E-3</v>
      </c>
    </row>
    <row r="1787" spans="1:20">
      <c r="A1787" s="3" t="s">
        <v>218</v>
      </c>
      <c r="B1787" s="2" t="s">
        <v>534</v>
      </c>
      <c r="C1787" s="2" t="s">
        <v>199</v>
      </c>
      <c r="D1787" s="2" t="s">
        <v>202</v>
      </c>
      <c r="E1787" s="64">
        <v>0</v>
      </c>
      <c r="F1787" s="64">
        <v>0</v>
      </c>
      <c r="G1787" s="64">
        <f t="shared" si="438"/>
        <v>0</v>
      </c>
      <c r="H1787" s="64">
        <v>0</v>
      </c>
      <c r="I1787" s="123">
        <v>2820</v>
      </c>
      <c r="J1787" s="68">
        <v>1027</v>
      </c>
      <c r="K1787" s="50">
        <f t="shared" si="432"/>
        <v>0.36418439716312057</v>
      </c>
      <c r="L1787" s="68">
        <v>2896</v>
      </c>
      <c r="M1787" s="68">
        <v>76</v>
      </c>
      <c r="N1787" s="111">
        <f t="shared" si="437"/>
        <v>2820</v>
      </c>
      <c r="O1787" s="64">
        <f t="shared" si="442"/>
        <v>2896</v>
      </c>
      <c r="P1787" s="65">
        <f t="shared" si="443"/>
        <v>76</v>
      </c>
      <c r="Q1787" s="66">
        <f t="shared" si="441"/>
        <v>2.6243093922651933E-2</v>
      </c>
      <c r="R1787" s="64">
        <v>1</v>
      </c>
      <c r="S1787" s="64">
        <f t="shared" si="439"/>
        <v>2821</v>
      </c>
      <c r="T1787" s="67">
        <f t="shared" si="440"/>
        <v>3.5460992907801421E-4</v>
      </c>
    </row>
    <row r="1788" spans="1:20">
      <c r="A1788" s="3" t="s">
        <v>218</v>
      </c>
      <c r="B1788" s="2" t="s">
        <v>534</v>
      </c>
      <c r="C1788" s="2" t="s">
        <v>199</v>
      </c>
      <c r="D1788" s="2" t="s">
        <v>204</v>
      </c>
      <c r="E1788" s="64">
        <v>0</v>
      </c>
      <c r="F1788" s="64">
        <v>0</v>
      </c>
      <c r="G1788" s="64">
        <f t="shared" si="438"/>
        <v>0</v>
      </c>
      <c r="H1788" s="64">
        <v>0</v>
      </c>
      <c r="I1788" s="123">
        <v>35648</v>
      </c>
      <c r="J1788" s="68">
        <v>10738</v>
      </c>
      <c r="K1788" s="50">
        <f t="shared" si="432"/>
        <v>0.30122307001795334</v>
      </c>
      <c r="L1788" s="68">
        <v>36656</v>
      </c>
      <c r="M1788" s="68">
        <v>1008</v>
      </c>
      <c r="N1788" s="111">
        <f t="shared" si="437"/>
        <v>35648</v>
      </c>
      <c r="O1788" s="64">
        <f t="shared" si="442"/>
        <v>36656</v>
      </c>
      <c r="P1788" s="65">
        <f t="shared" si="443"/>
        <v>1008</v>
      </c>
      <c r="Q1788" s="66">
        <f t="shared" si="441"/>
        <v>2.749890877346137E-2</v>
      </c>
      <c r="R1788" s="64">
        <v>7</v>
      </c>
      <c r="S1788" s="64">
        <f t="shared" si="439"/>
        <v>35655</v>
      </c>
      <c r="T1788" s="67">
        <f t="shared" si="440"/>
        <v>1.9636445242369839E-4</v>
      </c>
    </row>
    <row r="1789" spans="1:20">
      <c r="A1789" s="3" t="s">
        <v>218</v>
      </c>
      <c r="B1789" s="2" t="s">
        <v>534</v>
      </c>
      <c r="C1789" s="2" t="s">
        <v>207</v>
      </c>
      <c r="D1789" s="2" t="s">
        <v>208</v>
      </c>
      <c r="E1789" s="64">
        <v>0</v>
      </c>
      <c r="F1789" s="64">
        <v>0</v>
      </c>
      <c r="G1789" s="64">
        <f t="shared" si="438"/>
        <v>0</v>
      </c>
      <c r="H1789" s="64">
        <v>0</v>
      </c>
      <c r="I1789" s="123">
        <v>17960</v>
      </c>
      <c r="J1789" s="68">
        <v>13656</v>
      </c>
      <c r="K1789" s="50">
        <f t="shared" si="432"/>
        <v>0.7603563474387528</v>
      </c>
      <c r="L1789" s="68">
        <v>18091</v>
      </c>
      <c r="M1789" s="68">
        <v>131</v>
      </c>
      <c r="N1789" s="111">
        <f t="shared" si="437"/>
        <v>17960</v>
      </c>
      <c r="O1789" s="64">
        <f t="shared" si="442"/>
        <v>18091</v>
      </c>
      <c r="P1789" s="65">
        <f t="shared" si="443"/>
        <v>131</v>
      </c>
      <c r="Q1789" s="66">
        <f t="shared" si="441"/>
        <v>7.2411696423636063E-3</v>
      </c>
      <c r="R1789" s="64">
        <v>274</v>
      </c>
      <c r="S1789" s="64">
        <f t="shared" si="439"/>
        <v>18234</v>
      </c>
      <c r="T1789" s="67">
        <f t="shared" si="440"/>
        <v>1.5256124721603563E-2</v>
      </c>
    </row>
    <row r="1790" spans="1:20">
      <c r="A1790" s="3" t="s">
        <v>218</v>
      </c>
      <c r="B1790" s="2" t="s">
        <v>533</v>
      </c>
      <c r="C1790" s="2" t="s">
        <v>209</v>
      </c>
      <c r="D1790" s="2" t="s">
        <v>210</v>
      </c>
      <c r="E1790" s="64">
        <v>185</v>
      </c>
      <c r="F1790" s="64">
        <v>0</v>
      </c>
      <c r="G1790" s="64">
        <f t="shared" si="438"/>
        <v>185</v>
      </c>
      <c r="H1790" s="64">
        <v>0</v>
      </c>
      <c r="I1790" s="123">
        <v>26600</v>
      </c>
      <c r="J1790" s="68">
        <v>10222</v>
      </c>
      <c r="K1790" s="50">
        <f t="shared" si="432"/>
        <v>0.38428571428571429</v>
      </c>
      <c r="L1790" s="68">
        <v>28171</v>
      </c>
      <c r="M1790" s="68">
        <v>1571</v>
      </c>
      <c r="N1790" s="111">
        <f t="shared" si="437"/>
        <v>26785</v>
      </c>
      <c r="O1790" s="64">
        <f t="shared" si="442"/>
        <v>28356</v>
      </c>
      <c r="P1790" s="65">
        <f t="shared" si="443"/>
        <v>1571</v>
      </c>
      <c r="Q1790" s="66">
        <f t="shared" si="441"/>
        <v>5.5402736634222037E-2</v>
      </c>
      <c r="R1790" s="64">
        <v>90</v>
      </c>
      <c r="S1790" s="64">
        <f t="shared" si="439"/>
        <v>26875</v>
      </c>
      <c r="T1790" s="67">
        <f t="shared" si="440"/>
        <v>3.3834586466165413E-3</v>
      </c>
    </row>
    <row r="1791" spans="1:20">
      <c r="A1791" s="3" t="s">
        <v>218</v>
      </c>
      <c r="B1791" s="2" t="s">
        <v>533</v>
      </c>
      <c r="C1791" s="2" t="s">
        <v>211</v>
      </c>
      <c r="D1791" s="2" t="s">
        <v>212</v>
      </c>
      <c r="E1791" s="64">
        <v>3</v>
      </c>
      <c r="F1791" s="64">
        <v>0</v>
      </c>
      <c r="G1791" s="64">
        <f t="shared" si="438"/>
        <v>3</v>
      </c>
      <c r="H1791" s="64">
        <v>0</v>
      </c>
      <c r="I1791" s="123">
        <v>148</v>
      </c>
      <c r="J1791" s="68">
        <v>3252</v>
      </c>
      <c r="K1791" s="50">
        <f t="shared" si="432"/>
        <v>21.972972972972972</v>
      </c>
      <c r="L1791" s="68">
        <v>164</v>
      </c>
      <c r="M1791" s="68">
        <v>16</v>
      </c>
      <c r="N1791" s="111">
        <f t="shared" si="437"/>
        <v>151</v>
      </c>
      <c r="O1791" s="64">
        <f t="shared" si="442"/>
        <v>167</v>
      </c>
      <c r="P1791" s="65">
        <f t="shared" si="443"/>
        <v>16</v>
      </c>
      <c r="Q1791" s="66">
        <f t="shared" si="441"/>
        <v>9.580838323353294E-2</v>
      </c>
      <c r="R1791" s="64">
        <v>6569</v>
      </c>
      <c r="S1791" s="64">
        <f t="shared" si="439"/>
        <v>6720</v>
      </c>
      <c r="T1791" s="67">
        <f t="shared" si="440"/>
        <v>44.385135135135137</v>
      </c>
    </row>
    <row r="1792" spans="1:20">
      <c r="A1792" s="3" t="s">
        <v>218</v>
      </c>
      <c r="B1792" s="2" t="s">
        <v>528</v>
      </c>
      <c r="C1792" s="2" t="s">
        <v>213</v>
      </c>
      <c r="D1792" s="2" t="s">
        <v>214</v>
      </c>
      <c r="E1792" s="64">
        <v>0</v>
      </c>
      <c r="F1792" s="64">
        <v>0</v>
      </c>
      <c r="G1792" s="64">
        <f t="shared" si="438"/>
        <v>0</v>
      </c>
      <c r="H1792" s="64">
        <v>0</v>
      </c>
      <c r="I1792" s="123">
        <v>1663</v>
      </c>
      <c r="J1792" s="68">
        <v>1474</v>
      </c>
      <c r="K1792" s="50">
        <f t="shared" si="432"/>
        <v>0.88634996993385451</v>
      </c>
      <c r="L1792" s="68">
        <v>1664</v>
      </c>
      <c r="M1792" s="68">
        <v>1</v>
      </c>
      <c r="N1792" s="111">
        <f t="shared" si="437"/>
        <v>1663</v>
      </c>
      <c r="O1792" s="64">
        <f t="shared" si="442"/>
        <v>1664</v>
      </c>
      <c r="P1792" s="65">
        <f t="shared" si="443"/>
        <v>1</v>
      </c>
      <c r="Q1792" s="66">
        <f t="shared" si="441"/>
        <v>6.0096153846153849E-4</v>
      </c>
      <c r="R1792" s="64">
        <v>13</v>
      </c>
      <c r="S1792" s="64">
        <f t="shared" si="439"/>
        <v>1676</v>
      </c>
      <c r="T1792" s="67">
        <f t="shared" si="440"/>
        <v>7.8171978352375229E-3</v>
      </c>
    </row>
    <row r="1793" spans="1:20">
      <c r="A1793" s="3" t="s">
        <v>218</v>
      </c>
      <c r="B1793" s="2" t="s">
        <v>527</v>
      </c>
      <c r="C1793" s="2" t="s">
        <v>215</v>
      </c>
      <c r="D1793" s="2" t="s">
        <v>216</v>
      </c>
      <c r="E1793" s="64">
        <v>0</v>
      </c>
      <c r="F1793" s="64">
        <v>0</v>
      </c>
      <c r="G1793" s="64">
        <f t="shared" si="438"/>
        <v>0</v>
      </c>
      <c r="H1793" s="64">
        <v>0</v>
      </c>
      <c r="I1793" s="123">
        <v>1378</v>
      </c>
      <c r="J1793" s="68">
        <v>388</v>
      </c>
      <c r="K1793" s="50">
        <f t="shared" si="432"/>
        <v>0.28156748911465895</v>
      </c>
      <c r="L1793" s="68">
        <v>1465</v>
      </c>
      <c r="M1793" s="68">
        <v>87</v>
      </c>
      <c r="N1793" s="111">
        <f t="shared" si="437"/>
        <v>1378</v>
      </c>
      <c r="O1793" s="64">
        <f t="shared" si="442"/>
        <v>1465</v>
      </c>
      <c r="P1793" s="65">
        <f t="shared" si="443"/>
        <v>87</v>
      </c>
      <c r="Q1793" s="66">
        <f t="shared" si="441"/>
        <v>5.9385665529010236E-2</v>
      </c>
      <c r="R1793" s="64">
        <v>476</v>
      </c>
      <c r="S1793" s="64">
        <f t="shared" si="439"/>
        <v>1854</v>
      </c>
      <c r="T1793" s="67">
        <f t="shared" si="440"/>
        <v>0.34542815674891147</v>
      </c>
    </row>
    <row r="1794" spans="1:20">
      <c r="A1794" s="3" t="s">
        <v>218</v>
      </c>
      <c r="B1794" s="2" t="s">
        <v>527</v>
      </c>
      <c r="C1794" s="2" t="s">
        <v>215</v>
      </c>
      <c r="D1794" s="2" t="s">
        <v>217</v>
      </c>
      <c r="E1794" s="64">
        <v>0</v>
      </c>
      <c r="F1794" s="64">
        <v>0</v>
      </c>
      <c r="G1794" s="64">
        <f t="shared" si="438"/>
        <v>0</v>
      </c>
      <c r="H1794" s="64">
        <v>0</v>
      </c>
      <c r="I1794" s="123">
        <v>320</v>
      </c>
      <c r="J1794" s="68">
        <v>116</v>
      </c>
      <c r="K1794" s="50">
        <f t="shared" si="432"/>
        <v>0.36249999999999999</v>
      </c>
      <c r="L1794" s="68">
        <v>320</v>
      </c>
      <c r="M1794" s="68">
        <v>0</v>
      </c>
      <c r="N1794" s="111">
        <f t="shared" si="437"/>
        <v>320</v>
      </c>
      <c r="O1794" s="64">
        <f t="shared" si="442"/>
        <v>320</v>
      </c>
      <c r="P1794" s="65" t="str">
        <f t="shared" si="443"/>
        <v/>
      </c>
      <c r="Q1794" s="53">
        <v>0</v>
      </c>
      <c r="R1794" s="64">
        <v>11</v>
      </c>
      <c r="S1794" s="64">
        <f t="shared" si="439"/>
        <v>331</v>
      </c>
      <c r="T1794" s="67">
        <f t="shared" si="440"/>
        <v>3.4375000000000003E-2</v>
      </c>
    </row>
    <row r="1795" spans="1:20">
      <c r="A1795" s="3" t="s">
        <v>218</v>
      </c>
      <c r="B1795" s="2" t="s">
        <v>534</v>
      </c>
      <c r="C1795" s="2" t="s">
        <v>225</v>
      </c>
      <c r="D1795" s="2" t="s">
        <v>226</v>
      </c>
      <c r="E1795" s="64">
        <v>0</v>
      </c>
      <c r="F1795" s="64">
        <v>0</v>
      </c>
      <c r="G1795" s="64">
        <f t="shared" si="438"/>
        <v>0</v>
      </c>
      <c r="H1795" s="64">
        <v>0</v>
      </c>
      <c r="I1795" s="123">
        <v>383</v>
      </c>
      <c r="J1795" s="68">
        <v>382</v>
      </c>
      <c r="K1795" s="50">
        <f t="shared" si="432"/>
        <v>0.99738903394255873</v>
      </c>
      <c r="L1795" s="68">
        <v>387</v>
      </c>
      <c r="M1795" s="68">
        <v>4</v>
      </c>
      <c r="N1795" s="111">
        <f t="shared" ref="N1795:N1817" si="444">IF(SUM(E1795,I1795)&gt;0,SUM(E1795,I1795),"")</f>
        <v>383</v>
      </c>
      <c r="O1795" s="64">
        <f t="shared" si="442"/>
        <v>387</v>
      </c>
      <c r="P1795" s="65">
        <f t="shared" si="443"/>
        <v>4</v>
      </c>
      <c r="Q1795" s="66">
        <f t="shared" si="441"/>
        <v>1.0335917312661499E-2</v>
      </c>
      <c r="R1795" s="64">
        <v>0</v>
      </c>
      <c r="S1795" s="64">
        <f t="shared" si="439"/>
        <v>383</v>
      </c>
      <c r="T1795" s="67">
        <f t="shared" si="440"/>
        <v>0</v>
      </c>
    </row>
    <row r="1796" spans="1:20">
      <c r="A1796" s="3" t="s">
        <v>218</v>
      </c>
      <c r="B1796" s="2" t="s">
        <v>534</v>
      </c>
      <c r="C1796" s="2" t="s">
        <v>225</v>
      </c>
      <c r="D1796" s="2" t="s">
        <v>227</v>
      </c>
      <c r="E1796" s="64">
        <v>0</v>
      </c>
      <c r="F1796" s="64">
        <v>0</v>
      </c>
      <c r="G1796" s="64">
        <f t="shared" si="438"/>
        <v>0</v>
      </c>
      <c r="H1796" s="64">
        <v>0</v>
      </c>
      <c r="I1796" s="123">
        <v>1168</v>
      </c>
      <c r="J1796" s="68">
        <v>395</v>
      </c>
      <c r="K1796" s="50">
        <f t="shared" si="432"/>
        <v>0.33818493150684931</v>
      </c>
      <c r="L1796" s="68">
        <v>1169</v>
      </c>
      <c r="M1796" s="68">
        <v>1</v>
      </c>
      <c r="N1796" s="111">
        <f t="shared" si="444"/>
        <v>1168</v>
      </c>
      <c r="O1796" s="64">
        <f t="shared" si="442"/>
        <v>1169</v>
      </c>
      <c r="P1796" s="65">
        <f t="shared" si="443"/>
        <v>1</v>
      </c>
      <c r="Q1796" s="66">
        <f t="shared" si="441"/>
        <v>8.5543199315654401E-4</v>
      </c>
      <c r="R1796" s="64">
        <v>0</v>
      </c>
      <c r="S1796" s="64">
        <f t="shared" si="439"/>
        <v>1168</v>
      </c>
      <c r="T1796" s="67">
        <f t="shared" si="440"/>
        <v>0</v>
      </c>
    </row>
    <row r="1797" spans="1:20">
      <c r="A1797" s="3" t="s">
        <v>218</v>
      </c>
      <c r="B1797" s="2" t="s">
        <v>527</v>
      </c>
      <c r="C1797" s="2" t="s">
        <v>228</v>
      </c>
      <c r="D1797" s="2" t="s">
        <v>229</v>
      </c>
      <c r="E1797" s="64">
        <v>0</v>
      </c>
      <c r="F1797" s="64">
        <v>0</v>
      </c>
      <c r="G1797" s="64">
        <f t="shared" si="438"/>
        <v>0</v>
      </c>
      <c r="H1797" s="64">
        <v>0</v>
      </c>
      <c r="I1797" s="123">
        <v>3826</v>
      </c>
      <c r="J1797" s="68">
        <v>1272</v>
      </c>
      <c r="K1797" s="50">
        <f t="shared" si="432"/>
        <v>0.33246210141139571</v>
      </c>
      <c r="L1797" s="68">
        <v>4348</v>
      </c>
      <c r="M1797" s="68">
        <v>522</v>
      </c>
      <c r="N1797" s="111">
        <f t="shared" si="444"/>
        <v>3826</v>
      </c>
      <c r="O1797" s="64">
        <f t="shared" si="442"/>
        <v>4348</v>
      </c>
      <c r="P1797" s="65">
        <f t="shared" si="443"/>
        <v>522</v>
      </c>
      <c r="Q1797" s="66">
        <f t="shared" si="441"/>
        <v>0.12005519779208831</v>
      </c>
      <c r="R1797" s="64">
        <v>432</v>
      </c>
      <c r="S1797" s="64">
        <f t="shared" si="439"/>
        <v>4258</v>
      </c>
      <c r="T1797" s="67">
        <f t="shared" si="440"/>
        <v>0.11291165708311553</v>
      </c>
    </row>
    <row r="1798" spans="1:20">
      <c r="A1798" s="3" t="s">
        <v>218</v>
      </c>
      <c r="B1798" s="2" t="s">
        <v>536</v>
      </c>
      <c r="C1798" s="2" t="s">
        <v>230</v>
      </c>
      <c r="D1798" s="2" t="s">
        <v>232</v>
      </c>
      <c r="E1798" s="64">
        <v>0</v>
      </c>
      <c r="F1798" s="64">
        <v>0</v>
      </c>
      <c r="G1798" s="64">
        <f t="shared" si="438"/>
        <v>0</v>
      </c>
      <c r="H1798" s="64">
        <v>0</v>
      </c>
      <c r="I1798" s="123">
        <v>9674</v>
      </c>
      <c r="J1798" s="68">
        <v>1983</v>
      </c>
      <c r="K1798" s="50">
        <f t="shared" si="432"/>
        <v>0.20498242712425058</v>
      </c>
      <c r="L1798" s="68">
        <v>9967</v>
      </c>
      <c r="M1798" s="68">
        <v>293</v>
      </c>
      <c r="N1798" s="111">
        <f t="shared" si="444"/>
        <v>9674</v>
      </c>
      <c r="O1798" s="64">
        <f t="shared" si="442"/>
        <v>9967</v>
      </c>
      <c r="P1798" s="65">
        <f t="shared" si="443"/>
        <v>293</v>
      </c>
      <c r="Q1798" s="66">
        <f t="shared" si="441"/>
        <v>2.9397010133440354E-2</v>
      </c>
      <c r="R1798" s="64">
        <v>2</v>
      </c>
      <c r="S1798" s="64">
        <f t="shared" si="439"/>
        <v>9676</v>
      </c>
      <c r="T1798" s="67">
        <f t="shared" si="440"/>
        <v>2.0673971469919371E-4</v>
      </c>
    </row>
    <row r="1799" spans="1:20">
      <c r="A1799" s="3" t="s">
        <v>218</v>
      </c>
      <c r="B1799" s="2" t="s">
        <v>529</v>
      </c>
      <c r="C1799" s="2" t="s">
        <v>233</v>
      </c>
      <c r="D1799" s="2" t="s">
        <v>234</v>
      </c>
      <c r="E1799" s="64">
        <v>0</v>
      </c>
      <c r="F1799" s="64">
        <v>0</v>
      </c>
      <c r="G1799" s="64">
        <f t="shared" si="438"/>
        <v>0</v>
      </c>
      <c r="H1799" s="64">
        <v>0</v>
      </c>
      <c r="I1799" s="123">
        <v>2494</v>
      </c>
      <c r="J1799" s="68">
        <v>470</v>
      </c>
      <c r="K1799" s="50">
        <f t="shared" si="432"/>
        <v>0.18845228548516441</v>
      </c>
      <c r="L1799" s="68">
        <v>3491</v>
      </c>
      <c r="M1799" s="68">
        <v>997</v>
      </c>
      <c r="N1799" s="111">
        <f t="shared" si="444"/>
        <v>2494</v>
      </c>
      <c r="O1799" s="64">
        <f t="shared" si="442"/>
        <v>3491</v>
      </c>
      <c r="P1799" s="65">
        <f t="shared" si="443"/>
        <v>997</v>
      </c>
      <c r="Q1799" s="66">
        <f t="shared" si="441"/>
        <v>0.28559152105413921</v>
      </c>
      <c r="R1799" s="64">
        <v>87</v>
      </c>
      <c r="S1799" s="64">
        <f t="shared" si="439"/>
        <v>2581</v>
      </c>
      <c r="T1799" s="67">
        <f t="shared" si="440"/>
        <v>3.4883720930232558E-2</v>
      </c>
    </row>
    <row r="1800" spans="1:20">
      <c r="A1800" s="3" t="s">
        <v>218</v>
      </c>
      <c r="B1800" s="2" t="s">
        <v>534</v>
      </c>
      <c r="C1800" s="2" t="s">
        <v>237</v>
      </c>
      <c r="D1800" s="2" t="s">
        <v>238</v>
      </c>
      <c r="E1800" s="64">
        <v>0</v>
      </c>
      <c r="F1800" s="64">
        <v>0</v>
      </c>
      <c r="G1800" s="64">
        <f t="shared" si="438"/>
        <v>0</v>
      </c>
      <c r="H1800" s="64">
        <v>0</v>
      </c>
      <c r="I1800" s="123">
        <v>262</v>
      </c>
      <c r="J1800" s="68">
        <v>102</v>
      </c>
      <c r="K1800" s="50">
        <f t="shared" si="432"/>
        <v>0.38931297709923662</v>
      </c>
      <c r="L1800" s="68">
        <v>299</v>
      </c>
      <c r="M1800" s="68">
        <v>37</v>
      </c>
      <c r="N1800" s="111">
        <f t="shared" si="444"/>
        <v>262</v>
      </c>
      <c r="O1800" s="64">
        <f t="shared" si="442"/>
        <v>299</v>
      </c>
      <c r="P1800" s="65">
        <f t="shared" si="443"/>
        <v>37</v>
      </c>
      <c r="Q1800" s="66">
        <f t="shared" si="441"/>
        <v>0.12374581939799331</v>
      </c>
      <c r="R1800" s="64">
        <v>1</v>
      </c>
      <c r="S1800" s="64">
        <f t="shared" si="439"/>
        <v>263</v>
      </c>
      <c r="T1800" s="67">
        <f t="shared" si="440"/>
        <v>3.8167938931297708E-3</v>
      </c>
    </row>
    <row r="1801" spans="1:20">
      <c r="A1801" s="3" t="s">
        <v>218</v>
      </c>
      <c r="B1801" s="2" t="s">
        <v>526</v>
      </c>
      <c r="C1801" s="2" t="s">
        <v>239</v>
      </c>
      <c r="D1801" s="2" t="s">
        <v>240</v>
      </c>
      <c r="E1801" s="64">
        <v>0</v>
      </c>
      <c r="F1801" s="64">
        <v>0</v>
      </c>
      <c r="G1801" s="64">
        <f t="shared" si="438"/>
        <v>0</v>
      </c>
      <c r="H1801" s="64">
        <v>0</v>
      </c>
      <c r="I1801" s="123">
        <v>258</v>
      </c>
      <c r="J1801" s="68">
        <v>258</v>
      </c>
      <c r="K1801" s="50">
        <f t="shared" si="432"/>
        <v>1</v>
      </c>
      <c r="L1801" s="68">
        <v>2037</v>
      </c>
      <c r="M1801" s="68">
        <v>1779</v>
      </c>
      <c r="N1801" s="111">
        <f t="shared" si="444"/>
        <v>258</v>
      </c>
      <c r="O1801" s="64">
        <f t="shared" si="442"/>
        <v>2037</v>
      </c>
      <c r="P1801" s="65">
        <f t="shared" si="443"/>
        <v>1779</v>
      </c>
      <c r="Q1801" s="66">
        <f t="shared" si="441"/>
        <v>0.87334315169366716</v>
      </c>
      <c r="R1801" s="64">
        <v>7066</v>
      </c>
      <c r="S1801" s="64">
        <f t="shared" si="439"/>
        <v>7324</v>
      </c>
      <c r="T1801" s="67">
        <f t="shared" si="440"/>
        <v>27.387596899224807</v>
      </c>
    </row>
    <row r="1802" spans="1:20">
      <c r="A1802" s="3" t="s">
        <v>218</v>
      </c>
      <c r="B1802" s="2" t="s">
        <v>533</v>
      </c>
      <c r="C1802" s="2" t="s">
        <v>241</v>
      </c>
      <c r="D1802" s="2" t="s">
        <v>241</v>
      </c>
      <c r="E1802" s="64">
        <v>0</v>
      </c>
      <c r="F1802" s="64">
        <v>0</v>
      </c>
      <c r="G1802" s="64">
        <f t="shared" si="438"/>
        <v>0</v>
      </c>
      <c r="H1802" s="64">
        <v>0</v>
      </c>
      <c r="I1802" s="123">
        <v>6466</v>
      </c>
      <c r="J1802" s="68">
        <v>3953</v>
      </c>
      <c r="K1802" s="50">
        <f t="shared" si="432"/>
        <v>0.61135168574079801</v>
      </c>
      <c r="L1802" s="68">
        <v>6601</v>
      </c>
      <c r="M1802" s="68">
        <v>135</v>
      </c>
      <c r="N1802" s="111">
        <f t="shared" si="444"/>
        <v>6466</v>
      </c>
      <c r="O1802" s="64">
        <f t="shared" si="442"/>
        <v>6601</v>
      </c>
      <c r="P1802" s="65">
        <f t="shared" si="443"/>
        <v>135</v>
      </c>
      <c r="Q1802" s="66">
        <f t="shared" si="441"/>
        <v>2.045144675049235E-2</v>
      </c>
      <c r="R1802" s="64">
        <v>54</v>
      </c>
      <c r="S1802" s="64">
        <f t="shared" si="439"/>
        <v>6520</v>
      </c>
      <c r="T1802" s="67">
        <f t="shared" si="440"/>
        <v>8.3513764305598523E-3</v>
      </c>
    </row>
    <row r="1803" spans="1:20">
      <c r="A1803" s="3" t="s">
        <v>218</v>
      </c>
      <c r="B1803" s="2" t="s">
        <v>528</v>
      </c>
      <c r="C1803" s="2" t="s">
        <v>246</v>
      </c>
      <c r="D1803" s="2" t="s">
        <v>247</v>
      </c>
      <c r="E1803" s="64">
        <v>0</v>
      </c>
      <c r="F1803" s="64">
        <v>0</v>
      </c>
      <c r="G1803" s="64">
        <f t="shared" si="438"/>
        <v>0</v>
      </c>
      <c r="H1803" s="64">
        <v>0</v>
      </c>
      <c r="I1803" s="123">
        <v>0</v>
      </c>
      <c r="J1803" s="68">
        <v>0</v>
      </c>
      <c r="K1803" s="50"/>
      <c r="L1803" s="68">
        <v>0</v>
      </c>
      <c r="M1803" s="68">
        <v>0</v>
      </c>
      <c r="N1803" s="111" t="str">
        <f t="shared" si="444"/>
        <v/>
      </c>
      <c r="O1803" s="64" t="str">
        <f t="shared" si="442"/>
        <v/>
      </c>
      <c r="P1803" s="65" t="str">
        <f t="shared" si="443"/>
        <v/>
      </c>
      <c r="Q1803" s="53">
        <v>0</v>
      </c>
      <c r="R1803" s="64">
        <v>0</v>
      </c>
      <c r="S1803" s="64" t="str">
        <f t="shared" ref="S1803:S1829" si="445">IF(N1803="",IF(R1803&gt;0,SUM(R1803),""),IF(SUM(R1803)&gt;0,SUM(N1803+R1803),N1803))</f>
        <v/>
      </c>
      <c r="T1803" s="67" t="str">
        <f t="shared" ref="T1803:T1829" si="446">IF((I1803)&gt;0,R1803/(I1803),"")</f>
        <v/>
      </c>
    </row>
    <row r="1804" spans="1:20">
      <c r="A1804" s="3" t="s">
        <v>218</v>
      </c>
      <c r="B1804" s="2" t="s">
        <v>527</v>
      </c>
      <c r="C1804" s="2" t="s">
        <v>248</v>
      </c>
      <c r="D1804" s="2" t="s">
        <v>249</v>
      </c>
      <c r="E1804" s="64">
        <v>1</v>
      </c>
      <c r="F1804" s="64">
        <v>0</v>
      </c>
      <c r="G1804" s="64">
        <f t="shared" si="438"/>
        <v>1</v>
      </c>
      <c r="H1804" s="64">
        <v>0</v>
      </c>
      <c r="I1804" s="123">
        <v>13017</v>
      </c>
      <c r="J1804" s="68">
        <v>6438</v>
      </c>
      <c r="K1804" s="50">
        <f t="shared" ref="K1804:K1867" si="447">J1804/I1804</f>
        <v>0.49458400553122839</v>
      </c>
      <c r="L1804" s="68">
        <v>13391</v>
      </c>
      <c r="M1804" s="68">
        <v>374</v>
      </c>
      <c r="N1804" s="111">
        <f t="shared" si="444"/>
        <v>13018</v>
      </c>
      <c r="O1804" s="64">
        <f t="shared" si="442"/>
        <v>13392</v>
      </c>
      <c r="P1804" s="65">
        <f t="shared" si="443"/>
        <v>374</v>
      </c>
      <c r="Q1804" s="66">
        <f t="shared" ref="Q1804:Q1829" si="448">IF(O1804&lt;&gt;0,P1804/O1804,"")</f>
        <v>2.7927120669056154E-2</v>
      </c>
      <c r="R1804" s="64">
        <v>590</v>
      </c>
      <c r="S1804" s="64">
        <f t="shared" si="445"/>
        <v>13608</v>
      </c>
      <c r="T1804" s="67">
        <f t="shared" si="446"/>
        <v>4.5325343781209185E-2</v>
      </c>
    </row>
    <row r="1805" spans="1:20">
      <c r="A1805" s="3" t="s">
        <v>218</v>
      </c>
      <c r="B1805" s="2" t="s">
        <v>527</v>
      </c>
      <c r="C1805" s="2" t="s">
        <v>250</v>
      </c>
      <c r="D1805" s="2" t="s">
        <v>251</v>
      </c>
      <c r="E1805" s="64">
        <v>8</v>
      </c>
      <c r="F1805" s="64">
        <v>0</v>
      </c>
      <c r="G1805" s="64">
        <f t="shared" si="438"/>
        <v>8</v>
      </c>
      <c r="H1805" s="64">
        <v>0</v>
      </c>
      <c r="I1805" s="123">
        <v>1230</v>
      </c>
      <c r="J1805" s="68">
        <v>534</v>
      </c>
      <c r="K1805" s="50">
        <f t="shared" si="447"/>
        <v>0.43414634146341463</v>
      </c>
      <c r="L1805" s="68">
        <v>1276</v>
      </c>
      <c r="M1805" s="68">
        <v>46</v>
      </c>
      <c r="N1805" s="111">
        <f t="shared" si="444"/>
        <v>1238</v>
      </c>
      <c r="O1805" s="64">
        <f t="shared" si="442"/>
        <v>1284</v>
      </c>
      <c r="P1805" s="65">
        <f t="shared" si="443"/>
        <v>46</v>
      </c>
      <c r="Q1805" s="66">
        <f t="shared" si="448"/>
        <v>3.5825545171339561E-2</v>
      </c>
      <c r="R1805" s="64">
        <v>188</v>
      </c>
      <c r="S1805" s="64">
        <f t="shared" si="445"/>
        <v>1426</v>
      </c>
      <c r="T1805" s="67">
        <f t="shared" si="446"/>
        <v>0.15284552845528454</v>
      </c>
    </row>
    <row r="1806" spans="1:20">
      <c r="A1806" s="3" t="s">
        <v>218</v>
      </c>
      <c r="B1806" s="2" t="s">
        <v>528</v>
      </c>
      <c r="C1806" s="2" t="s">
        <v>252</v>
      </c>
      <c r="D1806" s="2" t="s">
        <v>253</v>
      </c>
      <c r="E1806" s="64">
        <v>0</v>
      </c>
      <c r="F1806" s="64">
        <v>0</v>
      </c>
      <c r="G1806" s="64">
        <f t="shared" si="438"/>
        <v>0</v>
      </c>
      <c r="H1806" s="64">
        <v>0</v>
      </c>
      <c r="I1806" s="123">
        <v>0</v>
      </c>
      <c r="J1806" s="68">
        <v>0</v>
      </c>
      <c r="K1806" s="50"/>
      <c r="L1806" s="68">
        <v>0</v>
      </c>
      <c r="M1806" s="68">
        <v>0</v>
      </c>
      <c r="N1806" s="111" t="str">
        <f t="shared" si="444"/>
        <v/>
      </c>
      <c r="O1806" s="64" t="str">
        <f t="shared" si="442"/>
        <v/>
      </c>
      <c r="P1806" s="65" t="str">
        <f t="shared" si="443"/>
        <v/>
      </c>
      <c r="Q1806" s="53">
        <v>0</v>
      </c>
      <c r="R1806" s="64">
        <v>0</v>
      </c>
      <c r="S1806" s="64" t="str">
        <f t="shared" si="445"/>
        <v/>
      </c>
      <c r="T1806" s="67" t="str">
        <f t="shared" si="446"/>
        <v/>
      </c>
    </row>
    <row r="1807" spans="1:20">
      <c r="A1807" s="3" t="s">
        <v>218</v>
      </c>
      <c r="B1807" s="2" t="s">
        <v>528</v>
      </c>
      <c r="C1807" s="2" t="s">
        <v>254</v>
      </c>
      <c r="D1807" s="2" t="s">
        <v>255</v>
      </c>
      <c r="E1807" s="64">
        <v>0</v>
      </c>
      <c r="F1807" s="64">
        <v>0</v>
      </c>
      <c r="G1807" s="64">
        <f t="shared" ref="G1807:G1819" si="449">E1807+H1807</f>
        <v>0</v>
      </c>
      <c r="H1807" s="64">
        <v>0</v>
      </c>
      <c r="I1807" s="123">
        <v>1</v>
      </c>
      <c r="J1807" s="68">
        <v>0</v>
      </c>
      <c r="K1807" s="50">
        <f t="shared" si="447"/>
        <v>0</v>
      </c>
      <c r="L1807" s="68">
        <v>1</v>
      </c>
      <c r="M1807" s="68">
        <v>0</v>
      </c>
      <c r="N1807" s="111">
        <f t="shared" si="444"/>
        <v>1</v>
      </c>
      <c r="O1807" s="64">
        <f t="shared" si="442"/>
        <v>1</v>
      </c>
      <c r="P1807" s="65" t="str">
        <f t="shared" si="443"/>
        <v/>
      </c>
      <c r="Q1807" s="53">
        <v>0</v>
      </c>
      <c r="R1807" s="64">
        <v>0</v>
      </c>
      <c r="S1807" s="64">
        <f t="shared" si="445"/>
        <v>1</v>
      </c>
      <c r="T1807" s="67">
        <f t="shared" si="446"/>
        <v>0</v>
      </c>
    </row>
    <row r="1808" spans="1:20">
      <c r="A1808" s="3" t="s">
        <v>218</v>
      </c>
      <c r="B1808" s="2" t="s">
        <v>534</v>
      </c>
      <c r="C1808" s="2" t="s">
        <v>262</v>
      </c>
      <c r="D1808" s="2" t="s">
        <v>263</v>
      </c>
      <c r="E1808" s="64">
        <v>0</v>
      </c>
      <c r="F1808" s="64">
        <v>0</v>
      </c>
      <c r="G1808" s="64">
        <f t="shared" si="449"/>
        <v>0</v>
      </c>
      <c r="H1808" s="64">
        <v>0</v>
      </c>
      <c r="I1808" s="123">
        <v>280</v>
      </c>
      <c r="J1808" s="68">
        <v>70</v>
      </c>
      <c r="K1808" s="50">
        <f t="shared" si="447"/>
        <v>0.25</v>
      </c>
      <c r="L1808" s="68">
        <v>283</v>
      </c>
      <c r="M1808" s="68">
        <v>3</v>
      </c>
      <c r="N1808" s="111">
        <f t="shared" si="444"/>
        <v>280</v>
      </c>
      <c r="O1808" s="64">
        <f t="shared" si="442"/>
        <v>283</v>
      </c>
      <c r="P1808" s="65">
        <f t="shared" si="443"/>
        <v>3</v>
      </c>
      <c r="Q1808" s="66">
        <f t="shared" si="448"/>
        <v>1.0600706713780919E-2</v>
      </c>
      <c r="R1808" s="64">
        <v>11</v>
      </c>
      <c r="S1808" s="64">
        <f t="shared" si="445"/>
        <v>291</v>
      </c>
      <c r="T1808" s="67">
        <f t="shared" si="446"/>
        <v>3.9285714285714285E-2</v>
      </c>
    </row>
    <row r="1809" spans="1:20">
      <c r="A1809" s="3" t="s">
        <v>218</v>
      </c>
      <c r="B1809" s="2" t="s">
        <v>528</v>
      </c>
      <c r="C1809" s="2" t="s">
        <v>266</v>
      </c>
      <c r="D1809" s="2" t="s">
        <v>267</v>
      </c>
      <c r="E1809" s="64">
        <v>2</v>
      </c>
      <c r="F1809" s="64">
        <v>0</v>
      </c>
      <c r="G1809" s="64">
        <f t="shared" si="449"/>
        <v>2</v>
      </c>
      <c r="H1809" s="64">
        <v>0</v>
      </c>
      <c r="I1809" s="123">
        <v>32</v>
      </c>
      <c r="J1809" s="68">
        <v>0</v>
      </c>
      <c r="K1809" s="50">
        <f t="shared" si="447"/>
        <v>0</v>
      </c>
      <c r="L1809" s="68">
        <v>32</v>
      </c>
      <c r="M1809" s="68">
        <v>0</v>
      </c>
      <c r="N1809" s="111">
        <f t="shared" si="444"/>
        <v>34</v>
      </c>
      <c r="O1809" s="64">
        <f t="shared" si="442"/>
        <v>34</v>
      </c>
      <c r="P1809" s="65" t="str">
        <f t="shared" si="443"/>
        <v/>
      </c>
      <c r="Q1809" s="53">
        <v>0</v>
      </c>
      <c r="R1809" s="64">
        <v>1</v>
      </c>
      <c r="S1809" s="64">
        <f t="shared" si="445"/>
        <v>35</v>
      </c>
      <c r="T1809" s="67">
        <f t="shared" si="446"/>
        <v>3.125E-2</v>
      </c>
    </row>
    <row r="1810" spans="1:20">
      <c r="A1810" s="3" t="s">
        <v>218</v>
      </c>
      <c r="B1810" s="2" t="s">
        <v>537</v>
      </c>
      <c r="C1810" s="2" t="s">
        <v>272</v>
      </c>
      <c r="D1810" s="2" t="s">
        <v>274</v>
      </c>
      <c r="E1810" s="64">
        <v>0</v>
      </c>
      <c r="F1810" s="64">
        <v>0</v>
      </c>
      <c r="G1810" s="64">
        <f t="shared" si="449"/>
        <v>0</v>
      </c>
      <c r="H1810" s="64">
        <v>0</v>
      </c>
      <c r="I1810" s="123">
        <v>200</v>
      </c>
      <c r="J1810" s="68">
        <v>200</v>
      </c>
      <c r="K1810" s="50">
        <f t="shared" si="447"/>
        <v>1</v>
      </c>
      <c r="L1810" s="68">
        <v>203</v>
      </c>
      <c r="M1810" s="68">
        <v>3</v>
      </c>
      <c r="N1810" s="111">
        <f t="shared" si="444"/>
        <v>200</v>
      </c>
      <c r="O1810" s="64">
        <f t="shared" si="442"/>
        <v>203</v>
      </c>
      <c r="P1810" s="65">
        <f t="shared" si="443"/>
        <v>3</v>
      </c>
      <c r="Q1810" s="66">
        <f t="shared" si="448"/>
        <v>1.4778325123152709E-2</v>
      </c>
      <c r="R1810" s="64">
        <v>0</v>
      </c>
      <c r="S1810" s="64">
        <f t="shared" si="445"/>
        <v>200</v>
      </c>
      <c r="T1810" s="67">
        <f t="shared" si="446"/>
        <v>0</v>
      </c>
    </row>
    <row r="1811" spans="1:20">
      <c r="A1811" s="3" t="s">
        <v>218</v>
      </c>
      <c r="B1811" s="2" t="s">
        <v>531</v>
      </c>
      <c r="C1811" s="2" t="s">
        <v>276</v>
      </c>
      <c r="D1811" s="2" t="s">
        <v>277</v>
      </c>
      <c r="E1811" s="64">
        <v>0</v>
      </c>
      <c r="F1811" s="64">
        <v>0</v>
      </c>
      <c r="G1811" s="64">
        <f t="shared" si="449"/>
        <v>0</v>
      </c>
      <c r="H1811" s="64">
        <v>0</v>
      </c>
      <c r="I1811" s="123">
        <v>9623</v>
      </c>
      <c r="J1811" s="68">
        <v>3150</v>
      </c>
      <c r="K1811" s="50">
        <f t="shared" si="447"/>
        <v>0.32734074612906577</v>
      </c>
      <c r="L1811" s="68">
        <v>11203</v>
      </c>
      <c r="M1811" s="68">
        <v>1580</v>
      </c>
      <c r="N1811" s="111">
        <f t="shared" si="444"/>
        <v>9623</v>
      </c>
      <c r="O1811" s="64">
        <f t="shared" si="442"/>
        <v>11203</v>
      </c>
      <c r="P1811" s="65">
        <f t="shared" si="443"/>
        <v>1580</v>
      </c>
      <c r="Q1811" s="66">
        <f t="shared" si="448"/>
        <v>0.14103365170043738</v>
      </c>
      <c r="R1811" s="64">
        <v>0</v>
      </c>
      <c r="S1811" s="64">
        <f t="shared" si="445"/>
        <v>9623</v>
      </c>
      <c r="T1811" s="67">
        <f t="shared" si="446"/>
        <v>0</v>
      </c>
    </row>
    <row r="1812" spans="1:20">
      <c r="A1812" s="3" t="s">
        <v>218</v>
      </c>
      <c r="B1812" s="2" t="s">
        <v>526</v>
      </c>
      <c r="C1812" s="2" t="s">
        <v>281</v>
      </c>
      <c r="D1812" s="2" t="s">
        <v>282</v>
      </c>
      <c r="E1812" s="64">
        <v>0</v>
      </c>
      <c r="F1812" s="64">
        <v>0</v>
      </c>
      <c r="G1812" s="64">
        <f t="shared" si="449"/>
        <v>0</v>
      </c>
      <c r="H1812" s="64">
        <v>0</v>
      </c>
      <c r="I1812" s="123">
        <v>262</v>
      </c>
      <c r="J1812" s="68">
        <v>257</v>
      </c>
      <c r="K1812" s="50">
        <f t="shared" si="447"/>
        <v>0.98091603053435117</v>
      </c>
      <c r="L1812" s="68">
        <v>268</v>
      </c>
      <c r="M1812" s="68">
        <v>6</v>
      </c>
      <c r="N1812" s="111">
        <f t="shared" si="444"/>
        <v>262</v>
      </c>
      <c r="O1812" s="64">
        <f t="shared" si="442"/>
        <v>268</v>
      </c>
      <c r="P1812" s="65">
        <f t="shared" si="443"/>
        <v>6</v>
      </c>
      <c r="Q1812" s="66">
        <f t="shared" si="448"/>
        <v>2.2388059701492536E-2</v>
      </c>
      <c r="R1812" s="64">
        <v>15</v>
      </c>
      <c r="S1812" s="64">
        <f t="shared" si="445"/>
        <v>277</v>
      </c>
      <c r="T1812" s="67">
        <f t="shared" si="446"/>
        <v>5.7251908396946563E-2</v>
      </c>
    </row>
    <row r="1813" spans="1:20">
      <c r="A1813" s="3" t="s">
        <v>218</v>
      </c>
      <c r="B1813" s="2" t="s">
        <v>527</v>
      </c>
      <c r="C1813" s="2" t="s">
        <v>283</v>
      </c>
      <c r="D1813" s="2" t="s">
        <v>285</v>
      </c>
      <c r="E1813" s="64">
        <v>0</v>
      </c>
      <c r="F1813" s="64">
        <v>0</v>
      </c>
      <c r="G1813" s="64">
        <f t="shared" si="449"/>
        <v>0</v>
      </c>
      <c r="H1813" s="64">
        <v>0</v>
      </c>
      <c r="I1813" s="123">
        <v>5424</v>
      </c>
      <c r="J1813" s="68">
        <v>3660</v>
      </c>
      <c r="K1813" s="50">
        <f t="shared" si="447"/>
        <v>0.6747787610619469</v>
      </c>
      <c r="L1813" s="68">
        <v>7863</v>
      </c>
      <c r="M1813" s="68">
        <v>2439</v>
      </c>
      <c r="N1813" s="111">
        <f t="shared" si="444"/>
        <v>5424</v>
      </c>
      <c r="O1813" s="64">
        <f t="shared" si="442"/>
        <v>7863</v>
      </c>
      <c r="P1813" s="65">
        <f t="shared" si="443"/>
        <v>2439</v>
      </c>
      <c r="Q1813" s="66">
        <f t="shared" si="448"/>
        <v>0.31018695154521175</v>
      </c>
      <c r="R1813" s="64">
        <v>26</v>
      </c>
      <c r="S1813" s="64">
        <f t="shared" si="445"/>
        <v>5450</v>
      </c>
      <c r="T1813" s="67">
        <f t="shared" si="446"/>
        <v>4.7935103244837757E-3</v>
      </c>
    </row>
    <row r="1814" spans="1:20">
      <c r="A1814" s="3" t="s">
        <v>218</v>
      </c>
      <c r="B1814" s="2" t="s">
        <v>527</v>
      </c>
      <c r="C1814" s="2" t="s">
        <v>283</v>
      </c>
      <c r="D1814" s="2" t="s">
        <v>289</v>
      </c>
      <c r="E1814" s="64">
        <v>0</v>
      </c>
      <c r="F1814" s="64">
        <v>0</v>
      </c>
      <c r="G1814" s="64">
        <f t="shared" si="449"/>
        <v>0</v>
      </c>
      <c r="H1814" s="64">
        <v>0</v>
      </c>
      <c r="I1814" s="123">
        <v>2482</v>
      </c>
      <c r="J1814" s="68">
        <v>1025</v>
      </c>
      <c r="K1814" s="50">
        <f t="shared" si="447"/>
        <v>0.41297340854149878</v>
      </c>
      <c r="L1814" s="68">
        <v>2752</v>
      </c>
      <c r="M1814" s="68">
        <v>270</v>
      </c>
      <c r="N1814" s="111">
        <f t="shared" si="444"/>
        <v>2482</v>
      </c>
      <c r="O1814" s="64">
        <f t="shared" si="442"/>
        <v>2752</v>
      </c>
      <c r="P1814" s="65">
        <f t="shared" si="443"/>
        <v>270</v>
      </c>
      <c r="Q1814" s="66">
        <f t="shared" si="448"/>
        <v>9.8110465116279064E-2</v>
      </c>
      <c r="R1814" s="64">
        <v>16</v>
      </c>
      <c r="S1814" s="64">
        <f t="shared" si="445"/>
        <v>2498</v>
      </c>
      <c r="T1814" s="67">
        <f t="shared" si="446"/>
        <v>6.4464141821112004E-3</v>
      </c>
    </row>
    <row r="1815" spans="1:20">
      <c r="A1815" s="3" t="s">
        <v>218</v>
      </c>
      <c r="B1815" s="2" t="s">
        <v>529</v>
      </c>
      <c r="C1815" s="2" t="s">
        <v>292</v>
      </c>
      <c r="D1815" s="2" t="s">
        <v>294</v>
      </c>
      <c r="E1815" s="64">
        <v>0</v>
      </c>
      <c r="F1815" s="64">
        <v>0</v>
      </c>
      <c r="G1815" s="64">
        <f t="shared" si="449"/>
        <v>0</v>
      </c>
      <c r="H1815" s="64">
        <v>0</v>
      </c>
      <c r="I1815" s="123">
        <v>775</v>
      </c>
      <c r="J1815" s="68">
        <v>78</v>
      </c>
      <c r="K1815" s="50">
        <f t="shared" si="447"/>
        <v>0.10064516129032258</v>
      </c>
      <c r="L1815" s="68">
        <v>775</v>
      </c>
      <c r="M1815" s="68">
        <v>0</v>
      </c>
      <c r="N1815" s="111">
        <f t="shared" si="444"/>
        <v>775</v>
      </c>
      <c r="O1815" s="64">
        <f t="shared" si="442"/>
        <v>775</v>
      </c>
      <c r="P1815" s="65" t="str">
        <f t="shared" si="443"/>
        <v/>
      </c>
      <c r="Q1815" s="53">
        <v>0</v>
      </c>
      <c r="R1815" s="64">
        <v>0</v>
      </c>
      <c r="S1815" s="64">
        <f t="shared" si="445"/>
        <v>775</v>
      </c>
      <c r="T1815" s="67">
        <f t="shared" si="446"/>
        <v>0</v>
      </c>
    </row>
    <row r="1816" spans="1:20">
      <c r="A1816" s="3" t="s">
        <v>218</v>
      </c>
      <c r="B1816" s="2" t="s">
        <v>534</v>
      </c>
      <c r="C1816" s="2" t="s">
        <v>295</v>
      </c>
      <c r="D1816" s="2" t="s">
        <v>296</v>
      </c>
      <c r="E1816" s="64">
        <v>0</v>
      </c>
      <c r="F1816" s="64">
        <v>0</v>
      </c>
      <c r="G1816" s="64">
        <f t="shared" si="449"/>
        <v>0</v>
      </c>
      <c r="H1816" s="64">
        <v>0</v>
      </c>
      <c r="I1816" s="123">
        <v>782</v>
      </c>
      <c r="J1816" s="68">
        <v>335</v>
      </c>
      <c r="K1816" s="50">
        <f t="shared" si="447"/>
        <v>0.42838874680306904</v>
      </c>
      <c r="L1816" s="68">
        <v>791</v>
      </c>
      <c r="M1816" s="68">
        <v>9</v>
      </c>
      <c r="N1816" s="111">
        <f t="shared" si="444"/>
        <v>782</v>
      </c>
      <c r="O1816" s="64">
        <f t="shared" si="442"/>
        <v>791</v>
      </c>
      <c r="P1816" s="65">
        <f t="shared" si="443"/>
        <v>9</v>
      </c>
      <c r="Q1816" s="66">
        <f t="shared" si="448"/>
        <v>1.1378002528445006E-2</v>
      </c>
      <c r="R1816" s="64">
        <v>2</v>
      </c>
      <c r="S1816" s="64">
        <f t="shared" si="445"/>
        <v>784</v>
      </c>
      <c r="T1816" s="67">
        <f t="shared" si="446"/>
        <v>2.5575447570332483E-3</v>
      </c>
    </row>
    <row r="1817" spans="1:20">
      <c r="A1817" s="3" t="s">
        <v>218</v>
      </c>
      <c r="B1817" s="2" t="s">
        <v>528</v>
      </c>
      <c r="C1817" s="2" t="s">
        <v>301</v>
      </c>
      <c r="D1817" s="2" t="s">
        <v>302</v>
      </c>
      <c r="E1817" s="64">
        <v>0</v>
      </c>
      <c r="F1817" s="64">
        <v>0</v>
      </c>
      <c r="G1817" s="64">
        <f t="shared" si="449"/>
        <v>0</v>
      </c>
      <c r="H1817" s="64">
        <v>0</v>
      </c>
      <c r="I1817" s="123">
        <v>0</v>
      </c>
      <c r="J1817" s="68">
        <v>0</v>
      </c>
      <c r="K1817" s="50"/>
      <c r="L1817" s="68">
        <v>0</v>
      </c>
      <c r="M1817" s="68">
        <v>0</v>
      </c>
      <c r="N1817" s="111" t="str">
        <f t="shared" si="444"/>
        <v/>
      </c>
      <c r="O1817" s="64" t="str">
        <f t="shared" si="442"/>
        <v/>
      </c>
      <c r="P1817" s="65" t="str">
        <f t="shared" si="443"/>
        <v/>
      </c>
      <c r="Q1817" s="53">
        <v>0</v>
      </c>
      <c r="R1817" s="64">
        <v>0</v>
      </c>
      <c r="S1817" s="64" t="str">
        <f t="shared" si="445"/>
        <v/>
      </c>
      <c r="T1817" s="67" t="str">
        <f t="shared" si="446"/>
        <v/>
      </c>
    </row>
    <row r="1818" spans="1:20">
      <c r="A1818" s="3" t="s">
        <v>218</v>
      </c>
      <c r="B1818" s="2" t="s">
        <v>532</v>
      </c>
      <c r="C1818" s="2" t="s">
        <v>306</v>
      </c>
      <c r="D1818" s="2" t="s">
        <v>307</v>
      </c>
      <c r="E1818" s="64">
        <v>0</v>
      </c>
      <c r="F1818" s="64">
        <v>0</v>
      </c>
      <c r="G1818" s="64">
        <f t="shared" si="449"/>
        <v>0</v>
      </c>
      <c r="H1818" s="64">
        <v>0</v>
      </c>
      <c r="I1818" s="123">
        <v>369</v>
      </c>
      <c r="J1818" s="68">
        <v>218</v>
      </c>
      <c r="K1818" s="50">
        <f t="shared" si="447"/>
        <v>0.59078590785907859</v>
      </c>
      <c r="L1818" s="68">
        <v>371</v>
      </c>
      <c r="M1818" s="68">
        <v>2</v>
      </c>
      <c r="N1818" s="111">
        <f t="shared" ref="N1818:N1845" si="450">IF(SUM(E1818,I1818)&gt;0,SUM(E1818,I1818),"")</f>
        <v>369</v>
      </c>
      <c r="O1818" s="64">
        <f t="shared" si="442"/>
        <v>371</v>
      </c>
      <c r="P1818" s="65">
        <f t="shared" si="443"/>
        <v>2</v>
      </c>
      <c r="Q1818" s="66">
        <f t="shared" si="448"/>
        <v>5.3908355795148251E-3</v>
      </c>
      <c r="R1818" s="64">
        <v>2</v>
      </c>
      <c r="S1818" s="64">
        <f t="shared" si="445"/>
        <v>371</v>
      </c>
      <c r="T1818" s="67">
        <f t="shared" si="446"/>
        <v>5.4200542005420054E-3</v>
      </c>
    </row>
    <row r="1819" spans="1:20">
      <c r="A1819" s="3" t="s">
        <v>218</v>
      </c>
      <c r="B1819" s="2" t="s">
        <v>537</v>
      </c>
      <c r="C1819" s="2" t="s">
        <v>308</v>
      </c>
      <c r="D1819" s="2" t="s">
        <v>309</v>
      </c>
      <c r="E1819" s="64">
        <v>6</v>
      </c>
      <c r="F1819" s="64">
        <v>0</v>
      </c>
      <c r="G1819" s="64">
        <f t="shared" si="449"/>
        <v>6</v>
      </c>
      <c r="H1819" s="64">
        <v>0</v>
      </c>
      <c r="I1819" s="123">
        <v>9</v>
      </c>
      <c r="J1819" s="68">
        <v>2</v>
      </c>
      <c r="K1819" s="50">
        <f t="shared" si="447"/>
        <v>0.22222222222222221</v>
      </c>
      <c r="L1819" s="68">
        <v>10</v>
      </c>
      <c r="M1819" s="68">
        <v>1</v>
      </c>
      <c r="N1819" s="111">
        <f t="shared" si="450"/>
        <v>15</v>
      </c>
      <c r="O1819" s="64">
        <f t="shared" si="442"/>
        <v>16</v>
      </c>
      <c r="P1819" s="65">
        <f t="shared" si="443"/>
        <v>1</v>
      </c>
      <c r="Q1819" s="66">
        <f t="shared" si="448"/>
        <v>6.25E-2</v>
      </c>
      <c r="R1819" s="64">
        <v>0</v>
      </c>
      <c r="S1819" s="64">
        <f t="shared" si="445"/>
        <v>15</v>
      </c>
      <c r="T1819" s="67">
        <f t="shared" si="446"/>
        <v>0</v>
      </c>
    </row>
    <row r="1820" spans="1:20">
      <c r="A1820" s="3" t="s">
        <v>218</v>
      </c>
      <c r="B1820" s="2" t="s">
        <v>529</v>
      </c>
      <c r="C1820" s="2" t="s">
        <v>312</v>
      </c>
      <c r="D1820" s="2" t="s">
        <v>313</v>
      </c>
      <c r="E1820" s="64">
        <v>0</v>
      </c>
      <c r="F1820" s="64">
        <v>0</v>
      </c>
      <c r="G1820" s="64">
        <v>0</v>
      </c>
      <c r="H1820" s="64">
        <v>0</v>
      </c>
      <c r="I1820" s="123">
        <v>6</v>
      </c>
      <c r="J1820" s="68">
        <v>6</v>
      </c>
      <c r="K1820" s="50">
        <f t="shared" si="447"/>
        <v>1</v>
      </c>
      <c r="L1820" s="68">
        <v>6</v>
      </c>
      <c r="M1820" s="68">
        <v>0</v>
      </c>
      <c r="N1820" s="111">
        <f t="shared" si="450"/>
        <v>6</v>
      </c>
      <c r="O1820" s="64">
        <f t="shared" si="442"/>
        <v>6</v>
      </c>
      <c r="P1820" s="65" t="str">
        <f t="shared" si="443"/>
        <v/>
      </c>
      <c r="Q1820" s="53">
        <v>0</v>
      </c>
      <c r="R1820" s="64">
        <v>0</v>
      </c>
      <c r="S1820" s="64">
        <f t="shared" si="445"/>
        <v>6</v>
      </c>
      <c r="T1820" s="67">
        <f t="shared" si="446"/>
        <v>0</v>
      </c>
    </row>
    <row r="1821" spans="1:20">
      <c r="A1821" s="3" t="s">
        <v>218</v>
      </c>
      <c r="B1821" s="2" t="s">
        <v>529</v>
      </c>
      <c r="C1821" s="2" t="s">
        <v>312</v>
      </c>
      <c r="D1821" s="2" t="s">
        <v>314</v>
      </c>
      <c r="E1821" s="64">
        <v>325</v>
      </c>
      <c r="F1821" s="64">
        <v>0</v>
      </c>
      <c r="G1821" s="64">
        <f>E1821+H1821</f>
        <v>330</v>
      </c>
      <c r="H1821" s="64">
        <v>5</v>
      </c>
      <c r="I1821" s="123">
        <v>7098</v>
      </c>
      <c r="J1821" s="68">
        <v>5494</v>
      </c>
      <c r="K1821" s="50">
        <f t="shared" si="447"/>
        <v>0.77402085094392792</v>
      </c>
      <c r="L1821" s="68">
        <v>9094</v>
      </c>
      <c r="M1821" s="68">
        <v>1996</v>
      </c>
      <c r="N1821" s="111">
        <f t="shared" si="450"/>
        <v>7423</v>
      </c>
      <c r="O1821" s="64">
        <f t="shared" si="442"/>
        <v>9424</v>
      </c>
      <c r="P1821" s="65">
        <f t="shared" si="443"/>
        <v>2001</v>
      </c>
      <c r="Q1821" s="66">
        <f t="shared" si="448"/>
        <v>0.212330220713073</v>
      </c>
      <c r="R1821" s="64">
        <v>362</v>
      </c>
      <c r="S1821" s="64">
        <f t="shared" si="445"/>
        <v>7785</v>
      </c>
      <c r="T1821" s="67">
        <f t="shared" si="446"/>
        <v>5.1000281769512538E-2</v>
      </c>
    </row>
    <row r="1822" spans="1:20">
      <c r="A1822" s="3" t="s">
        <v>218</v>
      </c>
      <c r="B1822" s="2" t="s">
        <v>528</v>
      </c>
      <c r="C1822" s="2" t="s">
        <v>315</v>
      </c>
      <c r="D1822" s="2" t="s">
        <v>316</v>
      </c>
      <c r="E1822" s="64">
        <v>0</v>
      </c>
      <c r="F1822" s="64">
        <v>0</v>
      </c>
      <c r="G1822" s="64">
        <v>0</v>
      </c>
      <c r="H1822" s="64">
        <v>0</v>
      </c>
      <c r="I1822" s="123">
        <v>1</v>
      </c>
      <c r="J1822" s="68">
        <v>1</v>
      </c>
      <c r="K1822" s="50">
        <f t="shared" si="447"/>
        <v>1</v>
      </c>
      <c r="L1822" s="68">
        <v>1</v>
      </c>
      <c r="M1822" s="68">
        <v>0</v>
      </c>
      <c r="N1822" s="111">
        <f t="shared" si="450"/>
        <v>1</v>
      </c>
      <c r="O1822" s="64">
        <f t="shared" si="442"/>
        <v>1</v>
      </c>
      <c r="P1822" s="65" t="str">
        <f t="shared" si="443"/>
        <v/>
      </c>
      <c r="Q1822" s="53">
        <v>0</v>
      </c>
      <c r="R1822" s="64">
        <v>0</v>
      </c>
      <c r="S1822" s="64">
        <f t="shared" si="445"/>
        <v>1</v>
      </c>
      <c r="T1822" s="67">
        <f t="shared" si="446"/>
        <v>0</v>
      </c>
    </row>
    <row r="1823" spans="1:20">
      <c r="A1823" s="3" t="s">
        <v>218</v>
      </c>
      <c r="B1823" s="2" t="s">
        <v>533</v>
      </c>
      <c r="C1823" s="2" t="s">
        <v>317</v>
      </c>
      <c r="D1823" s="2" t="s">
        <v>318</v>
      </c>
      <c r="E1823" s="64">
        <v>0</v>
      </c>
      <c r="F1823" s="64">
        <v>0</v>
      </c>
      <c r="G1823" s="64">
        <v>0</v>
      </c>
      <c r="H1823" s="64">
        <v>0</v>
      </c>
      <c r="I1823" s="123">
        <v>2586</v>
      </c>
      <c r="J1823" s="68">
        <v>2586</v>
      </c>
      <c r="K1823" s="50">
        <f t="shared" si="447"/>
        <v>1</v>
      </c>
      <c r="L1823" s="68">
        <v>2587</v>
      </c>
      <c r="M1823" s="68">
        <v>1</v>
      </c>
      <c r="N1823" s="111">
        <f t="shared" si="450"/>
        <v>2586</v>
      </c>
      <c r="O1823" s="64">
        <f t="shared" si="442"/>
        <v>2587</v>
      </c>
      <c r="P1823" s="65">
        <f t="shared" si="443"/>
        <v>1</v>
      </c>
      <c r="Q1823" s="66">
        <f t="shared" si="448"/>
        <v>3.8654812524159255E-4</v>
      </c>
      <c r="R1823" s="64">
        <v>61</v>
      </c>
      <c r="S1823" s="64">
        <f t="shared" si="445"/>
        <v>2647</v>
      </c>
      <c r="T1823" s="67">
        <f t="shared" si="446"/>
        <v>2.3588553750966745E-2</v>
      </c>
    </row>
    <row r="1824" spans="1:20">
      <c r="A1824" s="3" t="s">
        <v>218</v>
      </c>
      <c r="B1824" s="2" t="s">
        <v>534</v>
      </c>
      <c r="C1824" s="2" t="s">
        <v>319</v>
      </c>
      <c r="D1824" s="2" t="s">
        <v>320</v>
      </c>
      <c r="E1824" s="64">
        <v>0</v>
      </c>
      <c r="F1824" s="64">
        <v>0</v>
      </c>
      <c r="G1824" s="64">
        <v>0</v>
      </c>
      <c r="H1824" s="64">
        <v>0</v>
      </c>
      <c r="I1824" s="123">
        <v>4582</v>
      </c>
      <c r="J1824" s="68">
        <v>1822</v>
      </c>
      <c r="K1824" s="50">
        <f t="shared" si="447"/>
        <v>0.39764295067656047</v>
      </c>
      <c r="L1824" s="68">
        <v>11315</v>
      </c>
      <c r="M1824" s="68">
        <v>6733</v>
      </c>
      <c r="N1824" s="111">
        <f t="shared" si="450"/>
        <v>4582</v>
      </c>
      <c r="O1824" s="64">
        <f t="shared" si="442"/>
        <v>11315</v>
      </c>
      <c r="P1824" s="65">
        <f t="shared" si="443"/>
        <v>6733</v>
      </c>
      <c r="Q1824" s="66">
        <f t="shared" si="448"/>
        <v>0.59505081749889532</v>
      </c>
      <c r="R1824" s="64">
        <v>239</v>
      </c>
      <c r="S1824" s="64">
        <f t="shared" si="445"/>
        <v>4821</v>
      </c>
      <c r="T1824" s="67">
        <f t="shared" si="446"/>
        <v>5.2160628546486253E-2</v>
      </c>
    </row>
    <row r="1825" spans="1:20">
      <c r="A1825" s="3" t="s">
        <v>218</v>
      </c>
      <c r="B1825" s="2" t="s">
        <v>534</v>
      </c>
      <c r="C1825" s="2" t="s">
        <v>319</v>
      </c>
      <c r="D1825" s="2" t="s">
        <v>321</v>
      </c>
      <c r="E1825" s="64">
        <v>0</v>
      </c>
      <c r="F1825" s="64">
        <v>0</v>
      </c>
      <c r="G1825" s="64">
        <v>0</v>
      </c>
      <c r="H1825" s="64">
        <v>0</v>
      </c>
      <c r="I1825" s="123">
        <v>2498</v>
      </c>
      <c r="J1825" s="68">
        <v>589</v>
      </c>
      <c r="K1825" s="50">
        <f t="shared" si="447"/>
        <v>0.23578863090472377</v>
      </c>
      <c r="L1825" s="68">
        <v>3700</v>
      </c>
      <c r="M1825" s="68">
        <v>1202</v>
      </c>
      <c r="N1825" s="111">
        <f t="shared" si="450"/>
        <v>2498</v>
      </c>
      <c r="O1825" s="64">
        <f t="shared" si="442"/>
        <v>3700</v>
      </c>
      <c r="P1825" s="65">
        <f t="shared" si="443"/>
        <v>1202</v>
      </c>
      <c r="Q1825" s="66">
        <f t="shared" si="448"/>
        <v>0.32486486486486488</v>
      </c>
      <c r="R1825" s="64">
        <v>2</v>
      </c>
      <c r="S1825" s="64">
        <f t="shared" si="445"/>
        <v>2500</v>
      </c>
      <c r="T1825" s="67">
        <f t="shared" si="446"/>
        <v>8.0064051240992789E-4</v>
      </c>
    </row>
    <row r="1826" spans="1:20">
      <c r="A1826" s="3" t="s">
        <v>218</v>
      </c>
      <c r="B1826" s="2" t="s">
        <v>537</v>
      </c>
      <c r="C1826" s="2" t="s">
        <v>322</v>
      </c>
      <c r="D1826" s="2" t="s">
        <v>323</v>
      </c>
      <c r="E1826" s="64">
        <v>6</v>
      </c>
      <c r="F1826" s="64">
        <v>0</v>
      </c>
      <c r="G1826" s="64">
        <f t="shared" ref="G1826:G1853" si="451">E1826+H1826</f>
        <v>6</v>
      </c>
      <c r="H1826" s="64">
        <v>0</v>
      </c>
      <c r="I1826" s="123">
        <v>98</v>
      </c>
      <c r="J1826" s="68">
        <v>94</v>
      </c>
      <c r="K1826" s="50">
        <f t="shared" si="447"/>
        <v>0.95918367346938771</v>
      </c>
      <c r="L1826" s="68">
        <v>98</v>
      </c>
      <c r="M1826" s="68">
        <v>0</v>
      </c>
      <c r="N1826" s="111">
        <f t="shared" si="450"/>
        <v>104</v>
      </c>
      <c r="O1826" s="64">
        <f t="shared" si="442"/>
        <v>104</v>
      </c>
      <c r="P1826" s="65" t="str">
        <f t="shared" si="443"/>
        <v/>
      </c>
      <c r="Q1826" s="53">
        <v>0</v>
      </c>
      <c r="R1826" s="64">
        <v>1</v>
      </c>
      <c r="S1826" s="64">
        <f t="shared" si="445"/>
        <v>105</v>
      </c>
      <c r="T1826" s="67">
        <f t="shared" si="446"/>
        <v>1.020408163265306E-2</v>
      </c>
    </row>
    <row r="1827" spans="1:20">
      <c r="A1827" s="3" t="s">
        <v>218</v>
      </c>
      <c r="B1827" s="2" t="s">
        <v>530</v>
      </c>
      <c r="C1827" s="2" t="s">
        <v>326</v>
      </c>
      <c r="D1827" s="2" t="s">
        <v>327</v>
      </c>
      <c r="E1827" s="64">
        <v>2</v>
      </c>
      <c r="F1827" s="64">
        <v>0</v>
      </c>
      <c r="G1827" s="64">
        <f t="shared" si="451"/>
        <v>2</v>
      </c>
      <c r="H1827" s="64">
        <v>0</v>
      </c>
      <c r="I1827" s="123">
        <v>8</v>
      </c>
      <c r="J1827" s="68">
        <v>1</v>
      </c>
      <c r="K1827" s="50">
        <f t="shared" si="447"/>
        <v>0.125</v>
      </c>
      <c r="L1827" s="68">
        <v>8</v>
      </c>
      <c r="M1827" s="68">
        <v>0</v>
      </c>
      <c r="N1827" s="111">
        <f t="shared" si="450"/>
        <v>10</v>
      </c>
      <c r="O1827" s="64">
        <f t="shared" si="442"/>
        <v>10</v>
      </c>
      <c r="P1827" s="65" t="str">
        <f t="shared" si="443"/>
        <v/>
      </c>
      <c r="Q1827" s="53">
        <v>0</v>
      </c>
      <c r="R1827" s="64">
        <v>0</v>
      </c>
      <c r="S1827" s="64">
        <f t="shared" si="445"/>
        <v>10</v>
      </c>
      <c r="T1827" s="67">
        <f t="shared" si="446"/>
        <v>0</v>
      </c>
    </row>
    <row r="1828" spans="1:20">
      <c r="A1828" s="3" t="s">
        <v>218</v>
      </c>
      <c r="B1828" s="2" t="s">
        <v>530</v>
      </c>
      <c r="C1828" s="2" t="s">
        <v>328</v>
      </c>
      <c r="D1828" s="2" t="s">
        <v>329</v>
      </c>
      <c r="E1828" s="64">
        <v>1</v>
      </c>
      <c r="F1828" s="64">
        <v>0</v>
      </c>
      <c r="G1828" s="64">
        <f t="shared" si="451"/>
        <v>1</v>
      </c>
      <c r="H1828" s="64">
        <v>0</v>
      </c>
      <c r="I1828" s="123">
        <v>4498</v>
      </c>
      <c r="J1828" s="68">
        <v>4473</v>
      </c>
      <c r="K1828" s="50">
        <f t="shared" si="447"/>
        <v>0.9944419742107603</v>
      </c>
      <c r="L1828" s="68">
        <v>4800</v>
      </c>
      <c r="M1828" s="68">
        <v>302</v>
      </c>
      <c r="N1828" s="111">
        <f t="shared" si="450"/>
        <v>4499</v>
      </c>
      <c r="O1828" s="64">
        <f t="shared" si="442"/>
        <v>4801</v>
      </c>
      <c r="P1828" s="65">
        <f t="shared" si="443"/>
        <v>302</v>
      </c>
      <c r="Q1828" s="66">
        <f t="shared" si="448"/>
        <v>6.2903561757967089E-2</v>
      </c>
      <c r="R1828" s="64">
        <v>0</v>
      </c>
      <c r="S1828" s="64">
        <f t="shared" si="445"/>
        <v>4499</v>
      </c>
      <c r="T1828" s="67">
        <f t="shared" si="446"/>
        <v>0</v>
      </c>
    </row>
    <row r="1829" spans="1:20">
      <c r="A1829" s="3" t="s">
        <v>218</v>
      </c>
      <c r="B1829" s="2" t="s">
        <v>534</v>
      </c>
      <c r="C1829" s="2" t="s">
        <v>330</v>
      </c>
      <c r="D1829" s="2" t="s">
        <v>331</v>
      </c>
      <c r="E1829" s="64">
        <v>0</v>
      </c>
      <c r="F1829" s="64">
        <v>0</v>
      </c>
      <c r="G1829" s="64">
        <f t="shared" si="451"/>
        <v>0</v>
      </c>
      <c r="H1829" s="64">
        <v>0</v>
      </c>
      <c r="I1829" s="123">
        <v>12885</v>
      </c>
      <c r="J1829" s="68">
        <v>12307</v>
      </c>
      <c r="K1829" s="50">
        <f t="shared" si="447"/>
        <v>0.95514163756305781</v>
      </c>
      <c r="L1829" s="68">
        <v>13813</v>
      </c>
      <c r="M1829" s="68">
        <v>928</v>
      </c>
      <c r="N1829" s="111">
        <f t="shared" si="450"/>
        <v>12885</v>
      </c>
      <c r="O1829" s="64">
        <f t="shared" si="442"/>
        <v>13813</v>
      </c>
      <c r="P1829" s="65">
        <f t="shared" si="443"/>
        <v>928</v>
      </c>
      <c r="Q1829" s="66">
        <f t="shared" si="448"/>
        <v>6.7183088394990223E-2</v>
      </c>
      <c r="R1829" s="64">
        <v>5</v>
      </c>
      <c r="S1829" s="64">
        <f t="shared" si="445"/>
        <v>12890</v>
      </c>
      <c r="T1829" s="67">
        <f t="shared" si="446"/>
        <v>3.8804811796662784E-4</v>
      </c>
    </row>
    <row r="1830" spans="1:20">
      <c r="A1830" s="3" t="s">
        <v>218</v>
      </c>
      <c r="B1830" s="2" t="s">
        <v>528</v>
      </c>
      <c r="C1830" s="2" t="s">
        <v>332</v>
      </c>
      <c r="D1830" s="2" t="s">
        <v>333</v>
      </c>
      <c r="E1830" s="64">
        <v>0</v>
      </c>
      <c r="F1830" s="64">
        <v>0</v>
      </c>
      <c r="G1830" s="64">
        <f t="shared" si="451"/>
        <v>0</v>
      </c>
      <c r="H1830" s="64">
        <v>0</v>
      </c>
      <c r="I1830" s="123">
        <v>7</v>
      </c>
      <c r="J1830" s="68">
        <v>7</v>
      </c>
      <c r="K1830" s="50">
        <f t="shared" si="447"/>
        <v>1</v>
      </c>
      <c r="L1830" s="68">
        <v>7</v>
      </c>
      <c r="M1830" s="68">
        <v>0</v>
      </c>
      <c r="N1830" s="111">
        <f t="shared" si="450"/>
        <v>7</v>
      </c>
      <c r="O1830" s="64">
        <f t="shared" si="442"/>
        <v>7</v>
      </c>
      <c r="P1830" s="65" t="str">
        <f t="shared" si="443"/>
        <v/>
      </c>
      <c r="Q1830" s="53">
        <v>0</v>
      </c>
      <c r="R1830" s="64">
        <v>0</v>
      </c>
      <c r="S1830" s="64">
        <f t="shared" ref="S1830:S1853" si="452">IF(N1830="",IF(R1830&gt;0,SUM(R1830),""),IF(SUM(R1830)&gt;0,SUM(N1830+R1830),N1830))</f>
        <v>7</v>
      </c>
      <c r="T1830" s="67">
        <f t="shared" ref="T1830:T1853" si="453">IF((I1830)&gt;0,R1830/(I1830),"")</f>
        <v>0</v>
      </c>
    </row>
    <row r="1831" spans="1:20">
      <c r="A1831" s="3" t="s">
        <v>218</v>
      </c>
      <c r="B1831" s="2" t="s">
        <v>528</v>
      </c>
      <c r="C1831" s="2" t="s">
        <v>334</v>
      </c>
      <c r="D1831" s="2" t="s">
        <v>335</v>
      </c>
      <c r="E1831" s="64">
        <v>0</v>
      </c>
      <c r="F1831" s="64">
        <v>0</v>
      </c>
      <c r="G1831" s="64">
        <f t="shared" si="451"/>
        <v>0</v>
      </c>
      <c r="H1831" s="64">
        <v>0</v>
      </c>
      <c r="I1831" s="123">
        <v>3</v>
      </c>
      <c r="J1831" s="68">
        <v>0</v>
      </c>
      <c r="K1831" s="50">
        <f t="shared" si="447"/>
        <v>0</v>
      </c>
      <c r="L1831" s="68">
        <v>3</v>
      </c>
      <c r="M1831" s="68">
        <v>0</v>
      </c>
      <c r="N1831" s="111">
        <f t="shared" si="450"/>
        <v>3</v>
      </c>
      <c r="O1831" s="64">
        <f t="shared" si="442"/>
        <v>3</v>
      </c>
      <c r="P1831" s="65" t="str">
        <f t="shared" si="443"/>
        <v/>
      </c>
      <c r="Q1831" s="53">
        <v>0</v>
      </c>
      <c r="R1831" s="64">
        <v>0</v>
      </c>
      <c r="S1831" s="64">
        <f t="shared" si="452"/>
        <v>3</v>
      </c>
      <c r="T1831" s="67">
        <f t="shared" si="453"/>
        <v>0</v>
      </c>
    </row>
    <row r="1832" spans="1:20">
      <c r="A1832" s="3" t="s">
        <v>218</v>
      </c>
      <c r="B1832" s="2" t="s">
        <v>533</v>
      </c>
      <c r="C1832" s="2" t="s">
        <v>339</v>
      </c>
      <c r="D1832" s="2" t="s">
        <v>340</v>
      </c>
      <c r="E1832" s="64">
        <v>0</v>
      </c>
      <c r="F1832" s="64">
        <v>0</v>
      </c>
      <c r="G1832" s="64">
        <f t="shared" si="451"/>
        <v>0</v>
      </c>
      <c r="H1832" s="64">
        <v>0</v>
      </c>
      <c r="I1832" s="123">
        <v>2968</v>
      </c>
      <c r="J1832" s="68">
        <v>2616</v>
      </c>
      <c r="K1832" s="50">
        <f t="shared" si="447"/>
        <v>0.8814016172506739</v>
      </c>
      <c r="L1832" s="68">
        <v>3003</v>
      </c>
      <c r="M1832" s="68">
        <v>35</v>
      </c>
      <c r="N1832" s="111">
        <f t="shared" si="450"/>
        <v>2968</v>
      </c>
      <c r="O1832" s="64">
        <f t="shared" si="442"/>
        <v>3003</v>
      </c>
      <c r="P1832" s="65">
        <f t="shared" si="443"/>
        <v>35</v>
      </c>
      <c r="Q1832" s="66">
        <f t="shared" ref="Q1832:Q1854" si="454">IF(O1832&lt;&gt;0,P1832/O1832,"")</f>
        <v>1.1655011655011656E-2</v>
      </c>
      <c r="R1832" s="64">
        <v>198</v>
      </c>
      <c r="S1832" s="64">
        <f t="shared" si="452"/>
        <v>3166</v>
      </c>
      <c r="T1832" s="67">
        <f t="shared" si="453"/>
        <v>6.6711590296495954E-2</v>
      </c>
    </row>
    <row r="1833" spans="1:20">
      <c r="A1833" s="3" t="s">
        <v>218</v>
      </c>
      <c r="B1833" s="2" t="s">
        <v>528</v>
      </c>
      <c r="C1833" s="2" t="s">
        <v>341</v>
      </c>
      <c r="D1833" s="2" t="s">
        <v>342</v>
      </c>
      <c r="E1833" s="64">
        <v>1</v>
      </c>
      <c r="F1833" s="64">
        <v>0</v>
      </c>
      <c r="G1833" s="64">
        <f t="shared" si="451"/>
        <v>1</v>
      </c>
      <c r="H1833" s="64">
        <v>0</v>
      </c>
      <c r="I1833" s="123">
        <v>531</v>
      </c>
      <c r="J1833" s="68">
        <v>207</v>
      </c>
      <c r="K1833" s="50">
        <f t="shared" si="447"/>
        <v>0.38983050847457629</v>
      </c>
      <c r="L1833" s="68">
        <v>542</v>
      </c>
      <c r="M1833" s="68">
        <v>11</v>
      </c>
      <c r="N1833" s="111">
        <f t="shared" si="450"/>
        <v>532</v>
      </c>
      <c r="O1833" s="64">
        <f t="shared" si="442"/>
        <v>543</v>
      </c>
      <c r="P1833" s="65">
        <f t="shared" si="443"/>
        <v>11</v>
      </c>
      <c r="Q1833" s="66">
        <f t="shared" si="454"/>
        <v>2.0257826887661142E-2</v>
      </c>
      <c r="R1833" s="64">
        <v>8</v>
      </c>
      <c r="S1833" s="64">
        <f t="shared" si="452"/>
        <v>540</v>
      </c>
      <c r="T1833" s="67">
        <f t="shared" si="453"/>
        <v>1.5065913370998116E-2</v>
      </c>
    </row>
    <row r="1834" spans="1:20">
      <c r="A1834" s="3" t="s">
        <v>218</v>
      </c>
      <c r="B1834" s="2" t="s">
        <v>528</v>
      </c>
      <c r="C1834" s="2" t="s">
        <v>341</v>
      </c>
      <c r="D1834" s="2" t="s">
        <v>489</v>
      </c>
      <c r="E1834" s="64">
        <v>1</v>
      </c>
      <c r="F1834" s="64">
        <v>0</v>
      </c>
      <c r="G1834" s="64">
        <f t="shared" si="451"/>
        <v>1</v>
      </c>
      <c r="H1834" s="64">
        <v>0</v>
      </c>
      <c r="I1834" s="123">
        <v>75</v>
      </c>
      <c r="J1834" s="68">
        <v>36</v>
      </c>
      <c r="K1834" s="50">
        <f t="shared" si="447"/>
        <v>0.48</v>
      </c>
      <c r="L1834" s="68">
        <v>90</v>
      </c>
      <c r="M1834" s="68">
        <v>15</v>
      </c>
      <c r="N1834" s="111">
        <f t="shared" si="450"/>
        <v>76</v>
      </c>
      <c r="O1834" s="64">
        <f t="shared" si="442"/>
        <v>91</v>
      </c>
      <c r="P1834" s="65">
        <f t="shared" si="443"/>
        <v>15</v>
      </c>
      <c r="Q1834" s="66">
        <f t="shared" si="454"/>
        <v>0.16483516483516483</v>
      </c>
      <c r="R1834" s="64">
        <v>0</v>
      </c>
      <c r="S1834" s="64">
        <f t="shared" si="452"/>
        <v>76</v>
      </c>
      <c r="T1834" s="67">
        <f t="shared" si="453"/>
        <v>0</v>
      </c>
    </row>
    <row r="1835" spans="1:20">
      <c r="A1835" s="3" t="s">
        <v>218</v>
      </c>
      <c r="B1835" s="20" t="s">
        <v>343</v>
      </c>
      <c r="C1835" s="2" t="s">
        <v>343</v>
      </c>
      <c r="D1835" s="2" t="s">
        <v>345</v>
      </c>
      <c r="E1835" s="64">
        <v>0</v>
      </c>
      <c r="F1835" s="64">
        <v>0</v>
      </c>
      <c r="G1835" s="64">
        <f t="shared" si="451"/>
        <v>0</v>
      </c>
      <c r="H1835" s="64">
        <v>0</v>
      </c>
      <c r="I1835" s="123">
        <v>22328</v>
      </c>
      <c r="J1835" s="68">
        <v>20845</v>
      </c>
      <c r="K1835" s="50">
        <f t="shared" si="447"/>
        <v>0.93358115370834827</v>
      </c>
      <c r="L1835" s="68">
        <v>22387</v>
      </c>
      <c r="M1835" s="68">
        <v>59</v>
      </c>
      <c r="N1835" s="111">
        <f t="shared" si="450"/>
        <v>22328</v>
      </c>
      <c r="O1835" s="64">
        <f t="shared" si="442"/>
        <v>22387</v>
      </c>
      <c r="P1835" s="65">
        <f t="shared" si="443"/>
        <v>59</v>
      </c>
      <c r="Q1835" s="66">
        <f t="shared" si="454"/>
        <v>2.6354580783490419E-3</v>
      </c>
      <c r="R1835" s="64">
        <v>27</v>
      </c>
      <c r="S1835" s="64">
        <f t="shared" si="452"/>
        <v>22355</v>
      </c>
      <c r="T1835" s="67">
        <f t="shared" si="453"/>
        <v>1.2092439985668219E-3</v>
      </c>
    </row>
    <row r="1836" spans="1:20">
      <c r="A1836" s="3" t="s">
        <v>218</v>
      </c>
      <c r="B1836" s="20" t="s">
        <v>343</v>
      </c>
      <c r="C1836" s="2" t="s">
        <v>343</v>
      </c>
      <c r="D1836" s="2" t="s">
        <v>348</v>
      </c>
      <c r="E1836" s="64">
        <v>0</v>
      </c>
      <c r="F1836" s="64">
        <v>0</v>
      </c>
      <c r="G1836" s="64">
        <f t="shared" si="451"/>
        <v>2</v>
      </c>
      <c r="H1836" s="64">
        <v>2</v>
      </c>
      <c r="I1836" s="123">
        <v>557164</v>
      </c>
      <c r="J1836" s="68">
        <v>502756</v>
      </c>
      <c r="K1836" s="50">
        <f t="shared" si="447"/>
        <v>0.90234832114063368</v>
      </c>
      <c r="L1836" s="68">
        <v>560768</v>
      </c>
      <c r="M1836" s="68">
        <v>3604</v>
      </c>
      <c r="N1836" s="111">
        <f t="shared" si="450"/>
        <v>557164</v>
      </c>
      <c r="O1836" s="64">
        <f t="shared" si="442"/>
        <v>560770</v>
      </c>
      <c r="P1836" s="65">
        <f t="shared" si="443"/>
        <v>3606</v>
      </c>
      <c r="Q1836" s="66">
        <f t="shared" si="454"/>
        <v>6.4304438539864832E-3</v>
      </c>
      <c r="R1836" s="64">
        <v>294</v>
      </c>
      <c r="S1836" s="64">
        <f t="shared" si="452"/>
        <v>557458</v>
      </c>
      <c r="T1836" s="67">
        <f t="shared" si="453"/>
        <v>5.2767228320566299E-4</v>
      </c>
    </row>
    <row r="1837" spans="1:20">
      <c r="A1837" s="3" t="s">
        <v>218</v>
      </c>
      <c r="B1837" s="3" t="s">
        <v>528</v>
      </c>
      <c r="C1837" s="2" t="s">
        <v>490</v>
      </c>
      <c r="D1837" s="2" t="s">
        <v>490</v>
      </c>
      <c r="E1837" s="64">
        <v>0</v>
      </c>
      <c r="F1837" s="64">
        <v>0</v>
      </c>
      <c r="G1837" s="64">
        <f t="shared" si="451"/>
        <v>0</v>
      </c>
      <c r="H1837" s="64">
        <v>0</v>
      </c>
      <c r="I1837" s="123">
        <v>827</v>
      </c>
      <c r="J1837" s="68">
        <v>792</v>
      </c>
      <c r="K1837" s="50">
        <f t="shared" si="447"/>
        <v>0.95767835550181379</v>
      </c>
      <c r="L1837" s="68">
        <v>827</v>
      </c>
      <c r="M1837" s="68">
        <v>0</v>
      </c>
      <c r="N1837" s="111">
        <f t="shared" si="450"/>
        <v>827</v>
      </c>
      <c r="O1837" s="64">
        <f t="shared" si="442"/>
        <v>827</v>
      </c>
      <c r="P1837" s="65" t="str">
        <f t="shared" si="443"/>
        <v/>
      </c>
      <c r="Q1837" s="53">
        <v>0</v>
      </c>
      <c r="R1837" s="64">
        <v>0</v>
      </c>
      <c r="S1837" s="64">
        <f t="shared" si="452"/>
        <v>827</v>
      </c>
      <c r="T1837" s="67">
        <f t="shared" si="453"/>
        <v>0</v>
      </c>
    </row>
    <row r="1838" spans="1:20">
      <c r="A1838" s="3" t="s">
        <v>218</v>
      </c>
      <c r="B1838" s="2" t="s">
        <v>533</v>
      </c>
      <c r="C1838" s="2" t="s">
        <v>361</v>
      </c>
      <c r="D1838" s="2" t="s">
        <v>362</v>
      </c>
      <c r="E1838" s="64">
        <v>0</v>
      </c>
      <c r="F1838" s="64">
        <v>0</v>
      </c>
      <c r="G1838" s="64">
        <f t="shared" si="451"/>
        <v>0</v>
      </c>
      <c r="H1838" s="64">
        <v>0</v>
      </c>
      <c r="I1838" s="123">
        <v>6332</v>
      </c>
      <c r="J1838" s="68">
        <v>5984</v>
      </c>
      <c r="K1838" s="50">
        <f t="shared" si="447"/>
        <v>0.94504106127605814</v>
      </c>
      <c r="L1838" s="68">
        <v>6370</v>
      </c>
      <c r="M1838" s="68">
        <v>38</v>
      </c>
      <c r="N1838" s="111">
        <f t="shared" si="450"/>
        <v>6332</v>
      </c>
      <c r="O1838" s="64">
        <f t="shared" si="442"/>
        <v>6370</v>
      </c>
      <c r="P1838" s="65">
        <f t="shared" si="443"/>
        <v>38</v>
      </c>
      <c r="Q1838" s="66">
        <f t="shared" si="454"/>
        <v>5.965463108320251E-3</v>
      </c>
      <c r="R1838" s="64">
        <v>109</v>
      </c>
      <c r="S1838" s="64">
        <f t="shared" si="452"/>
        <v>6441</v>
      </c>
      <c r="T1838" s="67">
        <f t="shared" si="453"/>
        <v>1.7214150347441566E-2</v>
      </c>
    </row>
    <row r="1839" spans="1:20">
      <c r="A1839" s="3" t="s">
        <v>218</v>
      </c>
      <c r="B1839" s="2" t="s">
        <v>533</v>
      </c>
      <c r="C1839" s="2" t="s">
        <v>361</v>
      </c>
      <c r="D1839" s="2" t="s">
        <v>363</v>
      </c>
      <c r="E1839" s="64">
        <v>0</v>
      </c>
      <c r="F1839" s="64">
        <v>0</v>
      </c>
      <c r="G1839" s="64">
        <f t="shared" si="451"/>
        <v>0</v>
      </c>
      <c r="H1839" s="64">
        <v>0</v>
      </c>
      <c r="I1839" s="123">
        <v>24723</v>
      </c>
      <c r="J1839" s="68">
        <v>24352</v>
      </c>
      <c r="K1839" s="50">
        <f t="shared" si="447"/>
        <v>0.98499373053432027</v>
      </c>
      <c r="L1839" s="68">
        <v>24810</v>
      </c>
      <c r="M1839" s="68">
        <v>87</v>
      </c>
      <c r="N1839" s="111">
        <f t="shared" si="450"/>
        <v>24723</v>
      </c>
      <c r="O1839" s="64">
        <f t="shared" si="442"/>
        <v>24810</v>
      </c>
      <c r="P1839" s="65">
        <f t="shared" si="443"/>
        <v>87</v>
      </c>
      <c r="Q1839" s="66">
        <f t="shared" si="454"/>
        <v>3.5066505441354295E-3</v>
      </c>
      <c r="R1839" s="64">
        <v>563</v>
      </c>
      <c r="S1839" s="64">
        <f t="shared" si="452"/>
        <v>25286</v>
      </c>
      <c r="T1839" s="67">
        <f t="shared" si="453"/>
        <v>2.2772317275411558E-2</v>
      </c>
    </row>
    <row r="1840" spans="1:20">
      <c r="A1840" s="3" t="s">
        <v>218</v>
      </c>
      <c r="B1840" s="2" t="s">
        <v>529</v>
      </c>
      <c r="C1840" s="2" t="s">
        <v>364</v>
      </c>
      <c r="D1840" s="2" t="s">
        <v>365</v>
      </c>
      <c r="E1840" s="64">
        <v>0</v>
      </c>
      <c r="F1840" s="64">
        <v>0</v>
      </c>
      <c r="G1840" s="64">
        <f t="shared" si="451"/>
        <v>4</v>
      </c>
      <c r="H1840" s="64">
        <v>4</v>
      </c>
      <c r="I1840" s="123">
        <v>3070</v>
      </c>
      <c r="J1840" s="68">
        <v>1030</v>
      </c>
      <c r="K1840" s="50">
        <f t="shared" si="447"/>
        <v>0.33550488599348532</v>
      </c>
      <c r="L1840" s="68">
        <v>4512</v>
      </c>
      <c r="M1840" s="68">
        <v>1442</v>
      </c>
      <c r="N1840" s="111">
        <f t="shared" si="450"/>
        <v>3070</v>
      </c>
      <c r="O1840" s="64">
        <f t="shared" si="442"/>
        <v>4516</v>
      </c>
      <c r="P1840" s="65">
        <f t="shared" si="443"/>
        <v>1446</v>
      </c>
      <c r="Q1840" s="66">
        <f t="shared" si="454"/>
        <v>0.32019486271036313</v>
      </c>
      <c r="R1840" s="64">
        <v>17</v>
      </c>
      <c r="S1840" s="64">
        <f t="shared" si="452"/>
        <v>3087</v>
      </c>
      <c r="T1840" s="67">
        <f t="shared" si="453"/>
        <v>5.5374592833876222E-3</v>
      </c>
    </row>
    <row r="1841" spans="1:20">
      <c r="A1841" s="3" t="s">
        <v>218</v>
      </c>
      <c r="B1841" s="2" t="s">
        <v>526</v>
      </c>
      <c r="C1841" s="2" t="s">
        <v>366</v>
      </c>
      <c r="D1841" s="2" t="s">
        <v>367</v>
      </c>
      <c r="E1841" s="64">
        <v>1</v>
      </c>
      <c r="F1841" s="64">
        <v>0</v>
      </c>
      <c r="G1841" s="64">
        <f t="shared" si="451"/>
        <v>1</v>
      </c>
      <c r="H1841" s="64">
        <v>0</v>
      </c>
      <c r="I1841" s="123">
        <v>729</v>
      </c>
      <c r="J1841" s="68">
        <v>623</v>
      </c>
      <c r="K1841" s="50">
        <f t="shared" si="447"/>
        <v>0.85459533607681759</v>
      </c>
      <c r="L1841" s="68">
        <v>858</v>
      </c>
      <c r="M1841" s="68">
        <v>129</v>
      </c>
      <c r="N1841" s="111">
        <f t="shared" si="450"/>
        <v>730</v>
      </c>
      <c r="O1841" s="64">
        <f t="shared" si="442"/>
        <v>859</v>
      </c>
      <c r="P1841" s="65">
        <f t="shared" si="443"/>
        <v>129</v>
      </c>
      <c r="Q1841" s="66">
        <f t="shared" si="454"/>
        <v>0.15017462165308498</v>
      </c>
      <c r="R1841" s="64">
        <v>5</v>
      </c>
      <c r="S1841" s="64">
        <f t="shared" si="452"/>
        <v>735</v>
      </c>
      <c r="T1841" s="67">
        <f t="shared" si="453"/>
        <v>6.8587105624142658E-3</v>
      </c>
    </row>
    <row r="1842" spans="1:20">
      <c r="A1842" s="3" t="s">
        <v>218</v>
      </c>
      <c r="B1842" s="2" t="s">
        <v>534</v>
      </c>
      <c r="C1842" s="2" t="s">
        <v>371</v>
      </c>
      <c r="D1842" s="2" t="s">
        <v>371</v>
      </c>
      <c r="E1842" s="64">
        <v>0</v>
      </c>
      <c r="F1842" s="64">
        <v>0</v>
      </c>
      <c r="G1842" s="64">
        <f t="shared" si="451"/>
        <v>0</v>
      </c>
      <c r="H1842" s="64">
        <v>0</v>
      </c>
      <c r="I1842" s="123">
        <v>2269</v>
      </c>
      <c r="J1842" s="68">
        <v>740</v>
      </c>
      <c r="K1842" s="50">
        <f t="shared" si="447"/>
        <v>0.3261348611723226</v>
      </c>
      <c r="L1842" s="68">
        <v>2284</v>
      </c>
      <c r="M1842" s="68">
        <v>15</v>
      </c>
      <c r="N1842" s="111">
        <f t="shared" si="450"/>
        <v>2269</v>
      </c>
      <c r="O1842" s="64">
        <f t="shared" si="442"/>
        <v>2284</v>
      </c>
      <c r="P1842" s="65">
        <f t="shared" si="443"/>
        <v>15</v>
      </c>
      <c r="Q1842" s="66">
        <f t="shared" si="454"/>
        <v>6.5674255691768827E-3</v>
      </c>
      <c r="R1842" s="64">
        <v>12</v>
      </c>
      <c r="S1842" s="64">
        <f t="shared" si="452"/>
        <v>2281</v>
      </c>
      <c r="T1842" s="67">
        <f t="shared" si="453"/>
        <v>5.2886734244160421E-3</v>
      </c>
    </row>
    <row r="1843" spans="1:20">
      <c r="A1843" s="3" t="s">
        <v>218</v>
      </c>
      <c r="B1843" s="2" t="s">
        <v>528</v>
      </c>
      <c r="C1843" s="2" t="s">
        <v>372</v>
      </c>
      <c r="D1843" s="2" t="s">
        <v>373</v>
      </c>
      <c r="E1843" s="64">
        <v>0</v>
      </c>
      <c r="F1843" s="64">
        <v>0</v>
      </c>
      <c r="G1843" s="64">
        <f t="shared" si="451"/>
        <v>0</v>
      </c>
      <c r="H1843" s="64">
        <v>0</v>
      </c>
      <c r="I1843" s="123">
        <v>8</v>
      </c>
      <c r="J1843" s="68">
        <v>1</v>
      </c>
      <c r="K1843" s="50">
        <f t="shared" si="447"/>
        <v>0.125</v>
      </c>
      <c r="L1843" s="68">
        <v>8</v>
      </c>
      <c r="M1843" s="68">
        <v>0</v>
      </c>
      <c r="N1843" s="111">
        <f t="shared" si="450"/>
        <v>8</v>
      </c>
      <c r="O1843" s="64">
        <f t="shared" ref="O1843:O1906" si="455">IF(SUM(G1843,L1843)&gt;0,SUM(G1843,L1843),"")</f>
        <v>8</v>
      </c>
      <c r="P1843" s="65" t="str">
        <f t="shared" ref="P1843:P1906" si="456">IF(SUM(H1843,M1843)&gt;0,SUM(H1843,M1843),"")</f>
        <v/>
      </c>
      <c r="Q1843" s="53">
        <v>0</v>
      </c>
      <c r="R1843" s="64">
        <v>0</v>
      </c>
      <c r="S1843" s="64">
        <f t="shared" si="452"/>
        <v>8</v>
      </c>
      <c r="T1843" s="67">
        <f t="shared" si="453"/>
        <v>0</v>
      </c>
    </row>
    <row r="1844" spans="1:20">
      <c r="A1844" s="3" t="s">
        <v>218</v>
      </c>
      <c r="B1844" s="2" t="s">
        <v>528</v>
      </c>
      <c r="C1844" s="2" t="s">
        <v>374</v>
      </c>
      <c r="D1844" s="2" t="s">
        <v>375</v>
      </c>
      <c r="E1844" s="64">
        <v>0</v>
      </c>
      <c r="F1844" s="64">
        <v>0</v>
      </c>
      <c r="G1844" s="64">
        <f t="shared" si="451"/>
        <v>0</v>
      </c>
      <c r="H1844" s="64">
        <v>0</v>
      </c>
      <c r="I1844" s="123">
        <v>0</v>
      </c>
      <c r="J1844" s="68">
        <v>0</v>
      </c>
      <c r="K1844" s="50"/>
      <c r="L1844" s="68">
        <v>0</v>
      </c>
      <c r="M1844" s="68">
        <v>0</v>
      </c>
      <c r="N1844" s="111" t="str">
        <f t="shared" si="450"/>
        <v/>
      </c>
      <c r="O1844" s="64" t="str">
        <f t="shared" si="455"/>
        <v/>
      </c>
      <c r="P1844" s="65" t="str">
        <f t="shared" si="456"/>
        <v/>
      </c>
      <c r="Q1844" s="53">
        <v>0</v>
      </c>
      <c r="R1844" s="64">
        <v>0</v>
      </c>
      <c r="S1844" s="64" t="str">
        <f t="shared" si="452"/>
        <v/>
      </c>
      <c r="T1844" s="67" t="str">
        <f t="shared" si="453"/>
        <v/>
      </c>
    </row>
    <row r="1845" spans="1:20">
      <c r="A1845" s="3" t="s">
        <v>218</v>
      </c>
      <c r="B1845" s="2" t="s">
        <v>529</v>
      </c>
      <c r="C1845" s="2" t="s">
        <v>376</v>
      </c>
      <c r="D1845" s="2" t="s">
        <v>377</v>
      </c>
      <c r="E1845" s="64">
        <v>1</v>
      </c>
      <c r="F1845" s="64">
        <v>0</v>
      </c>
      <c r="G1845" s="64">
        <f t="shared" si="451"/>
        <v>1</v>
      </c>
      <c r="H1845" s="64">
        <v>0</v>
      </c>
      <c r="I1845" s="123">
        <v>10486</v>
      </c>
      <c r="J1845" s="68">
        <v>9503</v>
      </c>
      <c r="K1845" s="50">
        <f t="shared" si="447"/>
        <v>0.90625596032805644</v>
      </c>
      <c r="L1845" s="68">
        <v>10594</v>
      </c>
      <c r="M1845" s="68">
        <v>108</v>
      </c>
      <c r="N1845" s="111">
        <f t="shared" si="450"/>
        <v>10487</v>
      </c>
      <c r="O1845" s="64">
        <f t="shared" si="455"/>
        <v>10595</v>
      </c>
      <c r="P1845" s="65">
        <f t="shared" si="456"/>
        <v>108</v>
      </c>
      <c r="Q1845" s="66">
        <f t="shared" si="454"/>
        <v>1.019348749410099E-2</v>
      </c>
      <c r="R1845" s="64">
        <v>19</v>
      </c>
      <c r="S1845" s="64">
        <f t="shared" si="452"/>
        <v>10506</v>
      </c>
      <c r="T1845" s="67">
        <f t="shared" si="453"/>
        <v>1.8119397291626932E-3</v>
      </c>
    </row>
    <row r="1846" spans="1:20">
      <c r="A1846" s="3" t="s">
        <v>218</v>
      </c>
      <c r="B1846" s="2" t="s">
        <v>529</v>
      </c>
      <c r="C1846" s="2" t="s">
        <v>376</v>
      </c>
      <c r="D1846" s="2" t="s">
        <v>378</v>
      </c>
      <c r="E1846" s="64">
        <v>0</v>
      </c>
      <c r="F1846" s="64">
        <v>0</v>
      </c>
      <c r="G1846" s="64">
        <f t="shared" si="451"/>
        <v>0</v>
      </c>
      <c r="H1846" s="64">
        <v>0</v>
      </c>
      <c r="I1846" s="123">
        <v>17793</v>
      </c>
      <c r="J1846" s="68">
        <v>17780</v>
      </c>
      <c r="K1846" s="50">
        <f t="shared" si="447"/>
        <v>0.9992693755971449</v>
      </c>
      <c r="L1846" s="68">
        <v>17805</v>
      </c>
      <c r="M1846" s="68">
        <v>12</v>
      </c>
      <c r="N1846" s="111">
        <f t="shared" ref="N1846:N1877" si="457">IF(SUM(E1846,I1846)&gt;0,SUM(E1846,I1846),"")</f>
        <v>17793</v>
      </c>
      <c r="O1846" s="64">
        <f t="shared" si="455"/>
        <v>17805</v>
      </c>
      <c r="P1846" s="65">
        <f t="shared" si="456"/>
        <v>12</v>
      </c>
      <c r="Q1846" s="66">
        <f t="shared" si="454"/>
        <v>6.7396798652064028E-4</v>
      </c>
      <c r="R1846" s="64">
        <v>17</v>
      </c>
      <c r="S1846" s="64">
        <f t="shared" si="452"/>
        <v>17810</v>
      </c>
      <c r="T1846" s="67">
        <f t="shared" si="453"/>
        <v>9.5543191142584167E-4</v>
      </c>
    </row>
    <row r="1847" spans="1:20">
      <c r="A1847" s="3" t="s">
        <v>218</v>
      </c>
      <c r="B1847" s="2" t="s">
        <v>529</v>
      </c>
      <c r="C1847" s="2" t="s">
        <v>376</v>
      </c>
      <c r="D1847" s="2" t="s">
        <v>379</v>
      </c>
      <c r="E1847" s="64">
        <v>0</v>
      </c>
      <c r="F1847" s="64">
        <v>0</v>
      </c>
      <c r="G1847" s="64">
        <f t="shared" si="451"/>
        <v>0</v>
      </c>
      <c r="H1847" s="64">
        <v>0</v>
      </c>
      <c r="I1847" s="123">
        <v>5899</v>
      </c>
      <c r="J1847" s="68">
        <v>5899</v>
      </c>
      <c r="K1847" s="50">
        <f t="shared" si="447"/>
        <v>1</v>
      </c>
      <c r="L1847" s="68">
        <v>5927</v>
      </c>
      <c r="M1847" s="68">
        <v>28</v>
      </c>
      <c r="N1847" s="111">
        <f t="shared" si="457"/>
        <v>5899</v>
      </c>
      <c r="O1847" s="64">
        <f t="shared" si="455"/>
        <v>5927</v>
      </c>
      <c r="P1847" s="65">
        <f t="shared" si="456"/>
        <v>28</v>
      </c>
      <c r="Q1847" s="66">
        <f t="shared" si="454"/>
        <v>4.7241437489455038E-3</v>
      </c>
      <c r="R1847" s="64">
        <v>16</v>
      </c>
      <c r="S1847" s="64">
        <f t="shared" si="452"/>
        <v>5915</v>
      </c>
      <c r="T1847" s="67">
        <f t="shared" si="453"/>
        <v>2.7123241227326664E-3</v>
      </c>
    </row>
    <row r="1848" spans="1:20">
      <c r="A1848" s="3" t="s">
        <v>218</v>
      </c>
      <c r="B1848" s="2" t="s">
        <v>528</v>
      </c>
      <c r="C1848" s="2" t="s">
        <v>380</v>
      </c>
      <c r="D1848" s="2" t="s">
        <v>382</v>
      </c>
      <c r="E1848" s="64">
        <v>0</v>
      </c>
      <c r="F1848" s="64">
        <v>0</v>
      </c>
      <c r="G1848" s="64">
        <f t="shared" si="451"/>
        <v>0</v>
      </c>
      <c r="H1848" s="64">
        <v>0</v>
      </c>
      <c r="I1848" s="123">
        <v>10</v>
      </c>
      <c r="J1848" s="68">
        <v>5</v>
      </c>
      <c r="K1848" s="50">
        <f t="shared" si="447"/>
        <v>0.5</v>
      </c>
      <c r="L1848" s="68">
        <v>13</v>
      </c>
      <c r="M1848" s="68">
        <v>3</v>
      </c>
      <c r="N1848" s="111">
        <f t="shared" si="457"/>
        <v>10</v>
      </c>
      <c r="O1848" s="64">
        <f t="shared" si="455"/>
        <v>13</v>
      </c>
      <c r="P1848" s="65">
        <f t="shared" si="456"/>
        <v>3</v>
      </c>
      <c r="Q1848" s="66">
        <f t="shared" si="454"/>
        <v>0.23076923076923078</v>
      </c>
      <c r="R1848" s="64">
        <v>0</v>
      </c>
      <c r="S1848" s="64">
        <f t="shared" si="452"/>
        <v>10</v>
      </c>
      <c r="T1848" s="67">
        <f t="shared" si="453"/>
        <v>0</v>
      </c>
    </row>
    <row r="1849" spans="1:20">
      <c r="A1849" s="3" t="s">
        <v>218</v>
      </c>
      <c r="B1849" s="2" t="s">
        <v>534</v>
      </c>
      <c r="C1849" s="2" t="s">
        <v>384</v>
      </c>
      <c r="D1849" s="2" t="s">
        <v>385</v>
      </c>
      <c r="E1849" s="64">
        <v>2</v>
      </c>
      <c r="F1849" s="64">
        <v>0</v>
      </c>
      <c r="G1849" s="64">
        <f t="shared" si="451"/>
        <v>2</v>
      </c>
      <c r="H1849" s="64">
        <v>0</v>
      </c>
      <c r="I1849" s="123">
        <v>3433</v>
      </c>
      <c r="J1849" s="68">
        <v>2961</v>
      </c>
      <c r="K1849" s="50">
        <f t="shared" si="447"/>
        <v>0.86251092339062041</v>
      </c>
      <c r="L1849" s="68">
        <v>4153</v>
      </c>
      <c r="M1849" s="68">
        <v>720</v>
      </c>
      <c r="N1849" s="111">
        <f t="shared" si="457"/>
        <v>3435</v>
      </c>
      <c r="O1849" s="64">
        <f t="shared" si="455"/>
        <v>4155</v>
      </c>
      <c r="P1849" s="65">
        <f t="shared" si="456"/>
        <v>720</v>
      </c>
      <c r="Q1849" s="66">
        <f t="shared" si="454"/>
        <v>0.17328519855595667</v>
      </c>
      <c r="R1849" s="64">
        <v>47</v>
      </c>
      <c r="S1849" s="64">
        <f t="shared" si="452"/>
        <v>3482</v>
      </c>
      <c r="T1849" s="67">
        <f t="shared" si="453"/>
        <v>1.3690649577628895E-2</v>
      </c>
    </row>
    <row r="1850" spans="1:20">
      <c r="A1850" s="3" t="s">
        <v>218</v>
      </c>
      <c r="B1850" s="2" t="s">
        <v>529</v>
      </c>
      <c r="C1850" s="2" t="s">
        <v>386</v>
      </c>
      <c r="D1850" s="2" t="s">
        <v>387</v>
      </c>
      <c r="E1850" s="64">
        <v>0</v>
      </c>
      <c r="F1850" s="64">
        <v>0</v>
      </c>
      <c r="G1850" s="64">
        <f t="shared" si="451"/>
        <v>0</v>
      </c>
      <c r="H1850" s="64">
        <v>0</v>
      </c>
      <c r="I1850" s="123">
        <v>1037</v>
      </c>
      <c r="J1850" s="68">
        <v>331</v>
      </c>
      <c r="K1850" s="50">
        <f t="shared" si="447"/>
        <v>0.31918997107039537</v>
      </c>
      <c r="L1850" s="68">
        <v>1274</v>
      </c>
      <c r="M1850" s="68">
        <v>237</v>
      </c>
      <c r="N1850" s="111">
        <f t="shared" si="457"/>
        <v>1037</v>
      </c>
      <c r="O1850" s="64">
        <f t="shared" si="455"/>
        <v>1274</v>
      </c>
      <c r="P1850" s="65">
        <f t="shared" si="456"/>
        <v>237</v>
      </c>
      <c r="Q1850" s="66">
        <f t="shared" si="454"/>
        <v>0.18602825745682888</v>
      </c>
      <c r="R1850" s="64">
        <v>92</v>
      </c>
      <c r="S1850" s="64">
        <f t="shared" si="452"/>
        <v>1129</v>
      </c>
      <c r="T1850" s="67">
        <f t="shared" si="453"/>
        <v>8.8717454194792669E-2</v>
      </c>
    </row>
    <row r="1851" spans="1:20">
      <c r="A1851" s="3" t="s">
        <v>218</v>
      </c>
      <c r="B1851" s="2" t="s">
        <v>528</v>
      </c>
      <c r="C1851" s="2" t="s">
        <v>390</v>
      </c>
      <c r="D1851" s="2" t="s">
        <v>391</v>
      </c>
      <c r="E1851" s="64">
        <v>0</v>
      </c>
      <c r="F1851" s="64">
        <v>0</v>
      </c>
      <c r="G1851" s="64">
        <f t="shared" si="451"/>
        <v>0</v>
      </c>
      <c r="H1851" s="64">
        <v>0</v>
      </c>
      <c r="I1851" s="123">
        <v>2</v>
      </c>
      <c r="J1851" s="68">
        <v>0</v>
      </c>
      <c r="K1851" s="50">
        <f t="shared" si="447"/>
        <v>0</v>
      </c>
      <c r="L1851" s="68">
        <v>2</v>
      </c>
      <c r="M1851" s="68">
        <v>0</v>
      </c>
      <c r="N1851" s="111">
        <f t="shared" si="457"/>
        <v>2</v>
      </c>
      <c r="O1851" s="64">
        <f t="shared" si="455"/>
        <v>2</v>
      </c>
      <c r="P1851" s="65" t="str">
        <f t="shared" si="456"/>
        <v/>
      </c>
      <c r="Q1851" s="53">
        <v>0</v>
      </c>
      <c r="R1851" s="64">
        <v>0</v>
      </c>
      <c r="S1851" s="64">
        <f t="shared" si="452"/>
        <v>2</v>
      </c>
      <c r="T1851" s="67">
        <f t="shared" si="453"/>
        <v>0</v>
      </c>
    </row>
    <row r="1852" spans="1:20">
      <c r="A1852" s="3" t="s">
        <v>218</v>
      </c>
      <c r="B1852" s="2" t="s">
        <v>528</v>
      </c>
      <c r="C1852" s="2" t="s">
        <v>392</v>
      </c>
      <c r="D1852" s="2" t="s">
        <v>393</v>
      </c>
      <c r="E1852" s="64">
        <v>0</v>
      </c>
      <c r="F1852" s="64">
        <v>0</v>
      </c>
      <c r="G1852" s="64">
        <f t="shared" si="451"/>
        <v>0</v>
      </c>
      <c r="H1852" s="64">
        <v>0</v>
      </c>
      <c r="I1852" s="123">
        <v>1</v>
      </c>
      <c r="J1852" s="68">
        <v>1</v>
      </c>
      <c r="K1852" s="50">
        <f t="shared" si="447"/>
        <v>1</v>
      </c>
      <c r="L1852" s="68">
        <v>2</v>
      </c>
      <c r="M1852" s="68">
        <v>1</v>
      </c>
      <c r="N1852" s="111">
        <f t="shared" si="457"/>
        <v>1</v>
      </c>
      <c r="O1852" s="64">
        <f t="shared" si="455"/>
        <v>2</v>
      </c>
      <c r="P1852" s="65">
        <f t="shared" si="456"/>
        <v>1</v>
      </c>
      <c r="Q1852" s="66">
        <f t="shared" si="454"/>
        <v>0.5</v>
      </c>
      <c r="R1852" s="64">
        <v>2</v>
      </c>
      <c r="S1852" s="64">
        <f t="shared" si="452"/>
        <v>3</v>
      </c>
      <c r="T1852" s="67">
        <f t="shared" si="453"/>
        <v>2</v>
      </c>
    </row>
    <row r="1853" spans="1:20">
      <c r="A1853" s="3" t="s">
        <v>218</v>
      </c>
      <c r="B1853" s="2" t="s">
        <v>528</v>
      </c>
      <c r="C1853" s="2" t="s">
        <v>392</v>
      </c>
      <c r="D1853" s="2" t="s">
        <v>491</v>
      </c>
      <c r="E1853" s="64">
        <v>0</v>
      </c>
      <c r="F1853" s="64">
        <v>0</v>
      </c>
      <c r="G1853" s="64">
        <f t="shared" si="451"/>
        <v>0</v>
      </c>
      <c r="H1853" s="64">
        <v>0</v>
      </c>
      <c r="I1853" s="123">
        <v>1</v>
      </c>
      <c r="J1853" s="68">
        <v>1</v>
      </c>
      <c r="K1853" s="50">
        <f t="shared" si="447"/>
        <v>1</v>
      </c>
      <c r="L1853" s="68">
        <v>1</v>
      </c>
      <c r="M1853" s="68">
        <v>0</v>
      </c>
      <c r="N1853" s="111">
        <f t="shared" si="457"/>
        <v>1</v>
      </c>
      <c r="O1853" s="64">
        <f t="shared" si="455"/>
        <v>1</v>
      </c>
      <c r="P1853" s="65" t="str">
        <f t="shared" si="456"/>
        <v/>
      </c>
      <c r="Q1853" s="53">
        <v>0</v>
      </c>
      <c r="R1853" s="64">
        <v>0</v>
      </c>
      <c r="S1853" s="64">
        <f t="shared" si="452"/>
        <v>1</v>
      </c>
      <c r="T1853" s="67">
        <f t="shared" si="453"/>
        <v>0</v>
      </c>
    </row>
    <row r="1854" spans="1:20">
      <c r="A1854" s="3" t="s">
        <v>218</v>
      </c>
      <c r="B1854" s="2" t="s">
        <v>528</v>
      </c>
      <c r="C1854" s="2" t="s">
        <v>392</v>
      </c>
      <c r="D1854" s="2" t="s">
        <v>394</v>
      </c>
      <c r="E1854" s="64">
        <v>0</v>
      </c>
      <c r="F1854" s="64">
        <v>0</v>
      </c>
      <c r="G1854" s="64">
        <f t="shared" ref="G1854:G1887" si="458">E1854+H1854</f>
        <v>0</v>
      </c>
      <c r="H1854" s="64">
        <v>0</v>
      </c>
      <c r="I1854" s="123">
        <v>6</v>
      </c>
      <c r="J1854" s="68">
        <v>6</v>
      </c>
      <c r="K1854" s="50">
        <f t="shared" si="447"/>
        <v>1</v>
      </c>
      <c r="L1854" s="68">
        <v>7</v>
      </c>
      <c r="M1854" s="68">
        <v>1</v>
      </c>
      <c r="N1854" s="111">
        <f t="shared" si="457"/>
        <v>6</v>
      </c>
      <c r="O1854" s="64">
        <f t="shared" si="455"/>
        <v>7</v>
      </c>
      <c r="P1854" s="65">
        <f t="shared" si="456"/>
        <v>1</v>
      </c>
      <c r="Q1854" s="66">
        <f t="shared" si="454"/>
        <v>0.14285714285714285</v>
      </c>
      <c r="R1854" s="64">
        <v>1</v>
      </c>
      <c r="S1854" s="64">
        <f t="shared" ref="S1854:S1887" si="459">IF(N1854="",IF(R1854&gt;0,SUM(R1854),""),IF(SUM(R1854)&gt;0,SUM(N1854+R1854),N1854))</f>
        <v>7</v>
      </c>
      <c r="T1854" s="67">
        <f t="shared" ref="T1854:T1887" si="460">IF((I1854)&gt;0,R1854/(I1854),"")</f>
        <v>0.16666666666666666</v>
      </c>
    </row>
    <row r="1855" spans="1:20">
      <c r="A1855" s="3" t="s">
        <v>218</v>
      </c>
      <c r="B1855" s="2" t="s">
        <v>528</v>
      </c>
      <c r="C1855" s="2" t="s">
        <v>392</v>
      </c>
      <c r="D1855" s="2" t="s">
        <v>492</v>
      </c>
      <c r="E1855" s="64">
        <v>0</v>
      </c>
      <c r="F1855" s="64">
        <v>0</v>
      </c>
      <c r="G1855" s="64">
        <f t="shared" si="458"/>
        <v>0</v>
      </c>
      <c r="H1855" s="64">
        <v>0</v>
      </c>
      <c r="I1855" s="123">
        <v>1</v>
      </c>
      <c r="J1855" s="68">
        <v>1</v>
      </c>
      <c r="K1855" s="50">
        <f t="shared" si="447"/>
        <v>1</v>
      </c>
      <c r="L1855" s="68">
        <v>1</v>
      </c>
      <c r="M1855" s="68">
        <v>0</v>
      </c>
      <c r="N1855" s="111">
        <f t="shared" si="457"/>
        <v>1</v>
      </c>
      <c r="O1855" s="64">
        <f t="shared" si="455"/>
        <v>1</v>
      </c>
      <c r="P1855" s="65" t="str">
        <f t="shared" si="456"/>
        <v/>
      </c>
      <c r="Q1855" s="53">
        <v>0</v>
      </c>
      <c r="R1855" s="64">
        <v>0</v>
      </c>
      <c r="S1855" s="64">
        <f t="shared" si="459"/>
        <v>1</v>
      </c>
      <c r="T1855" s="67">
        <f t="shared" si="460"/>
        <v>0</v>
      </c>
    </row>
    <row r="1856" spans="1:20">
      <c r="A1856" s="3" t="s">
        <v>218</v>
      </c>
      <c r="B1856" s="2" t="s">
        <v>528</v>
      </c>
      <c r="C1856" s="2" t="s">
        <v>392</v>
      </c>
      <c r="D1856" s="2" t="s">
        <v>493</v>
      </c>
      <c r="E1856" s="64">
        <v>0</v>
      </c>
      <c r="F1856" s="64">
        <v>0</v>
      </c>
      <c r="G1856" s="64">
        <f t="shared" si="458"/>
        <v>0</v>
      </c>
      <c r="H1856" s="64">
        <v>0</v>
      </c>
      <c r="I1856" s="123">
        <v>3</v>
      </c>
      <c r="J1856" s="68">
        <v>3</v>
      </c>
      <c r="K1856" s="50">
        <f t="shared" si="447"/>
        <v>1</v>
      </c>
      <c r="L1856" s="68">
        <v>3</v>
      </c>
      <c r="M1856" s="68">
        <v>0</v>
      </c>
      <c r="N1856" s="111">
        <f t="shared" si="457"/>
        <v>3</v>
      </c>
      <c r="O1856" s="64">
        <f t="shared" si="455"/>
        <v>3</v>
      </c>
      <c r="P1856" s="65" t="str">
        <f t="shared" si="456"/>
        <v/>
      </c>
      <c r="Q1856" s="53">
        <v>0</v>
      </c>
      <c r="R1856" s="64">
        <v>0</v>
      </c>
      <c r="S1856" s="64">
        <f t="shared" si="459"/>
        <v>3</v>
      </c>
      <c r="T1856" s="67">
        <f t="shared" si="460"/>
        <v>0</v>
      </c>
    </row>
    <row r="1857" spans="1:20">
      <c r="A1857" s="3" t="s">
        <v>218</v>
      </c>
      <c r="B1857" s="2" t="s">
        <v>528</v>
      </c>
      <c r="C1857" s="2" t="s">
        <v>392</v>
      </c>
      <c r="D1857" s="2" t="s">
        <v>494</v>
      </c>
      <c r="E1857" s="64">
        <v>0</v>
      </c>
      <c r="F1857" s="64">
        <v>0</v>
      </c>
      <c r="G1857" s="64">
        <f t="shared" si="458"/>
        <v>0</v>
      </c>
      <c r="H1857" s="64">
        <v>0</v>
      </c>
      <c r="I1857" s="123">
        <v>0</v>
      </c>
      <c r="J1857" s="68">
        <v>0</v>
      </c>
      <c r="K1857" s="50"/>
      <c r="L1857" s="68">
        <v>0</v>
      </c>
      <c r="M1857" s="68">
        <v>0</v>
      </c>
      <c r="N1857" s="111" t="str">
        <f t="shared" si="457"/>
        <v/>
      </c>
      <c r="O1857" s="64" t="str">
        <f t="shared" si="455"/>
        <v/>
      </c>
      <c r="P1857" s="65" t="str">
        <f t="shared" si="456"/>
        <v/>
      </c>
      <c r="Q1857" s="53">
        <v>0</v>
      </c>
      <c r="R1857" s="64">
        <v>0</v>
      </c>
      <c r="S1857" s="64" t="str">
        <f t="shared" si="459"/>
        <v/>
      </c>
      <c r="T1857" s="67" t="str">
        <f t="shared" si="460"/>
        <v/>
      </c>
    </row>
    <row r="1858" spans="1:20">
      <c r="A1858" s="3" t="s">
        <v>218</v>
      </c>
      <c r="B1858" s="2" t="s">
        <v>528</v>
      </c>
      <c r="C1858" s="2" t="s">
        <v>392</v>
      </c>
      <c r="D1858" s="2" t="s">
        <v>395</v>
      </c>
      <c r="E1858" s="64">
        <v>0</v>
      </c>
      <c r="F1858" s="64">
        <v>0</v>
      </c>
      <c r="G1858" s="64">
        <f t="shared" si="458"/>
        <v>0</v>
      </c>
      <c r="H1858" s="64">
        <v>0</v>
      </c>
      <c r="I1858" s="123">
        <v>4</v>
      </c>
      <c r="J1858" s="68">
        <v>4</v>
      </c>
      <c r="K1858" s="50">
        <f t="shared" si="447"/>
        <v>1</v>
      </c>
      <c r="L1858" s="68">
        <v>4</v>
      </c>
      <c r="M1858" s="68">
        <v>0</v>
      </c>
      <c r="N1858" s="111">
        <f t="shared" si="457"/>
        <v>4</v>
      </c>
      <c r="O1858" s="64">
        <f t="shared" si="455"/>
        <v>4</v>
      </c>
      <c r="P1858" s="65" t="str">
        <f t="shared" si="456"/>
        <v/>
      </c>
      <c r="Q1858" s="53">
        <v>0</v>
      </c>
      <c r="R1858" s="64">
        <v>0</v>
      </c>
      <c r="S1858" s="64">
        <f t="shared" si="459"/>
        <v>4</v>
      </c>
      <c r="T1858" s="67">
        <f t="shared" si="460"/>
        <v>0</v>
      </c>
    </row>
    <row r="1859" spans="1:20">
      <c r="A1859" s="3" t="s">
        <v>218</v>
      </c>
      <c r="B1859" s="2" t="s">
        <v>527</v>
      </c>
      <c r="C1859" s="2" t="s">
        <v>396</v>
      </c>
      <c r="D1859" s="2" t="s">
        <v>398</v>
      </c>
      <c r="E1859" s="64">
        <v>9</v>
      </c>
      <c r="F1859" s="64">
        <v>0</v>
      </c>
      <c r="G1859" s="64">
        <f t="shared" si="458"/>
        <v>9</v>
      </c>
      <c r="H1859" s="64">
        <v>0</v>
      </c>
      <c r="I1859" s="123">
        <v>3511</v>
      </c>
      <c r="J1859" s="68">
        <v>2219</v>
      </c>
      <c r="K1859" s="50">
        <f t="shared" si="447"/>
        <v>0.63201367131871267</v>
      </c>
      <c r="L1859" s="68">
        <v>4257</v>
      </c>
      <c r="M1859" s="68">
        <v>746</v>
      </c>
      <c r="N1859" s="111">
        <f t="shared" si="457"/>
        <v>3520</v>
      </c>
      <c r="O1859" s="64">
        <f t="shared" si="455"/>
        <v>4266</v>
      </c>
      <c r="P1859" s="65">
        <f t="shared" si="456"/>
        <v>746</v>
      </c>
      <c r="Q1859" s="66">
        <f t="shared" ref="Q1859:Q1888" si="461">IF(O1859&lt;&gt;0,P1859/O1859,"")</f>
        <v>0.17487107360525081</v>
      </c>
      <c r="R1859" s="64">
        <v>170</v>
      </c>
      <c r="S1859" s="64">
        <f t="shared" si="459"/>
        <v>3690</v>
      </c>
      <c r="T1859" s="67">
        <f t="shared" si="460"/>
        <v>4.8419253773853602E-2</v>
      </c>
    </row>
    <row r="1860" spans="1:20">
      <c r="A1860" s="3" t="s">
        <v>218</v>
      </c>
      <c r="B1860" s="2" t="s">
        <v>534</v>
      </c>
      <c r="C1860" s="2" t="s">
        <v>399</v>
      </c>
      <c r="D1860" s="2" t="s">
        <v>400</v>
      </c>
      <c r="E1860" s="64">
        <v>0</v>
      </c>
      <c r="F1860" s="64">
        <v>0</v>
      </c>
      <c r="G1860" s="64">
        <f t="shared" si="458"/>
        <v>0</v>
      </c>
      <c r="H1860" s="64">
        <v>0</v>
      </c>
      <c r="I1860" s="123">
        <v>134</v>
      </c>
      <c r="J1860" s="68">
        <v>133</v>
      </c>
      <c r="K1860" s="50">
        <f t="shared" si="447"/>
        <v>0.9925373134328358</v>
      </c>
      <c r="L1860" s="68">
        <v>134</v>
      </c>
      <c r="M1860" s="68">
        <v>0</v>
      </c>
      <c r="N1860" s="111">
        <f t="shared" si="457"/>
        <v>134</v>
      </c>
      <c r="O1860" s="64">
        <f t="shared" si="455"/>
        <v>134</v>
      </c>
      <c r="P1860" s="65" t="str">
        <f t="shared" si="456"/>
        <v/>
      </c>
      <c r="Q1860" s="53">
        <v>0</v>
      </c>
      <c r="R1860" s="64">
        <v>0</v>
      </c>
      <c r="S1860" s="64">
        <f t="shared" si="459"/>
        <v>134</v>
      </c>
      <c r="T1860" s="67">
        <f t="shared" si="460"/>
        <v>0</v>
      </c>
    </row>
    <row r="1861" spans="1:20">
      <c r="A1861" s="3" t="s">
        <v>218</v>
      </c>
      <c r="B1861" s="2" t="s">
        <v>529</v>
      </c>
      <c r="C1861" s="2" t="s">
        <v>403</v>
      </c>
      <c r="D1861" s="2" t="s">
        <v>404</v>
      </c>
      <c r="E1861" s="64">
        <v>0</v>
      </c>
      <c r="F1861" s="64">
        <v>0</v>
      </c>
      <c r="G1861" s="64">
        <f t="shared" si="458"/>
        <v>0</v>
      </c>
      <c r="H1861" s="64">
        <v>0</v>
      </c>
      <c r="I1861" s="123">
        <v>1242</v>
      </c>
      <c r="J1861" s="68">
        <v>1215</v>
      </c>
      <c r="K1861" s="50">
        <f t="shared" si="447"/>
        <v>0.97826086956521741</v>
      </c>
      <c r="L1861" s="68">
        <v>1619</v>
      </c>
      <c r="M1861" s="68">
        <v>377</v>
      </c>
      <c r="N1861" s="111">
        <f t="shared" si="457"/>
        <v>1242</v>
      </c>
      <c r="O1861" s="64">
        <f t="shared" si="455"/>
        <v>1619</v>
      </c>
      <c r="P1861" s="65">
        <f t="shared" si="456"/>
        <v>377</v>
      </c>
      <c r="Q1861" s="66">
        <f t="shared" si="461"/>
        <v>0.23285978999382334</v>
      </c>
      <c r="R1861" s="64">
        <v>5</v>
      </c>
      <c r="S1861" s="64">
        <f t="shared" si="459"/>
        <v>1247</v>
      </c>
      <c r="T1861" s="67">
        <f t="shared" si="460"/>
        <v>4.0257648953301124E-3</v>
      </c>
    </row>
    <row r="1862" spans="1:20">
      <c r="A1862" s="3" t="s">
        <v>218</v>
      </c>
      <c r="B1862" s="2" t="s">
        <v>534</v>
      </c>
      <c r="C1862" s="2" t="s">
        <v>405</v>
      </c>
      <c r="D1862" s="2" t="s">
        <v>406</v>
      </c>
      <c r="E1862" s="64">
        <v>0</v>
      </c>
      <c r="F1862" s="64">
        <v>0</v>
      </c>
      <c r="G1862" s="64">
        <f t="shared" si="458"/>
        <v>0</v>
      </c>
      <c r="H1862" s="64">
        <v>0</v>
      </c>
      <c r="I1862" s="123">
        <v>24368</v>
      </c>
      <c r="J1862" s="68">
        <v>1918</v>
      </c>
      <c r="K1862" s="50">
        <f t="shared" si="447"/>
        <v>7.8709783322390023E-2</v>
      </c>
      <c r="L1862" s="68">
        <v>24694</v>
      </c>
      <c r="M1862" s="68">
        <v>326</v>
      </c>
      <c r="N1862" s="111">
        <f t="shared" si="457"/>
        <v>24368</v>
      </c>
      <c r="O1862" s="64">
        <f t="shared" si="455"/>
        <v>24694</v>
      </c>
      <c r="P1862" s="65">
        <f t="shared" si="456"/>
        <v>326</v>
      </c>
      <c r="Q1862" s="66">
        <f t="shared" si="461"/>
        <v>1.3201587430144974E-2</v>
      </c>
      <c r="R1862" s="64">
        <v>10</v>
      </c>
      <c r="S1862" s="64">
        <f t="shared" si="459"/>
        <v>24378</v>
      </c>
      <c r="T1862" s="67">
        <f t="shared" si="460"/>
        <v>4.1037426132632963E-4</v>
      </c>
    </row>
    <row r="1863" spans="1:20">
      <c r="A1863" s="3" t="s">
        <v>218</v>
      </c>
      <c r="B1863" s="2" t="s">
        <v>527</v>
      </c>
      <c r="C1863" s="2" t="s">
        <v>413</v>
      </c>
      <c r="D1863" s="2" t="s">
        <v>414</v>
      </c>
      <c r="E1863" s="64">
        <v>0</v>
      </c>
      <c r="F1863" s="64">
        <v>0</v>
      </c>
      <c r="G1863" s="64">
        <f t="shared" si="458"/>
        <v>0</v>
      </c>
      <c r="H1863" s="64">
        <v>0</v>
      </c>
      <c r="I1863" s="123">
        <v>8008</v>
      </c>
      <c r="J1863" s="68">
        <v>4048</v>
      </c>
      <c r="K1863" s="50">
        <f t="shared" si="447"/>
        <v>0.50549450549450547</v>
      </c>
      <c r="L1863" s="68">
        <v>9147</v>
      </c>
      <c r="M1863" s="68">
        <v>1139</v>
      </c>
      <c r="N1863" s="111">
        <f t="shared" si="457"/>
        <v>8008</v>
      </c>
      <c r="O1863" s="64">
        <f t="shared" si="455"/>
        <v>9147</v>
      </c>
      <c r="P1863" s="65">
        <f t="shared" si="456"/>
        <v>1139</v>
      </c>
      <c r="Q1863" s="66">
        <f t="shared" si="461"/>
        <v>0.12452170110418717</v>
      </c>
      <c r="R1863" s="64">
        <v>107</v>
      </c>
      <c r="S1863" s="64">
        <f t="shared" si="459"/>
        <v>8115</v>
      </c>
      <c r="T1863" s="67">
        <f t="shared" si="460"/>
        <v>1.3361638361638362E-2</v>
      </c>
    </row>
    <row r="1864" spans="1:20">
      <c r="A1864" s="3" t="s">
        <v>218</v>
      </c>
      <c r="B1864" s="2" t="s">
        <v>526</v>
      </c>
      <c r="C1864" s="2" t="s">
        <v>415</v>
      </c>
      <c r="D1864" s="2" t="s">
        <v>416</v>
      </c>
      <c r="E1864" s="64">
        <v>0</v>
      </c>
      <c r="F1864" s="64">
        <v>0</v>
      </c>
      <c r="G1864" s="64">
        <f t="shared" si="458"/>
        <v>0</v>
      </c>
      <c r="H1864" s="64">
        <v>0</v>
      </c>
      <c r="I1864" s="123">
        <v>8925</v>
      </c>
      <c r="J1864" s="68">
        <v>4499</v>
      </c>
      <c r="K1864" s="50">
        <f t="shared" si="447"/>
        <v>0.50408963585434174</v>
      </c>
      <c r="L1864" s="68">
        <v>9224</v>
      </c>
      <c r="M1864" s="68">
        <v>299</v>
      </c>
      <c r="N1864" s="111">
        <f t="shared" si="457"/>
        <v>8925</v>
      </c>
      <c r="O1864" s="64">
        <f t="shared" si="455"/>
        <v>9224</v>
      </c>
      <c r="P1864" s="65">
        <f t="shared" si="456"/>
        <v>299</v>
      </c>
      <c r="Q1864" s="66">
        <f t="shared" si="461"/>
        <v>3.2415437987857759E-2</v>
      </c>
      <c r="R1864" s="64">
        <v>6</v>
      </c>
      <c r="S1864" s="64">
        <f t="shared" si="459"/>
        <v>8931</v>
      </c>
      <c r="T1864" s="67">
        <f t="shared" si="460"/>
        <v>6.7226890756302523E-4</v>
      </c>
    </row>
    <row r="1865" spans="1:20">
      <c r="A1865" s="3" t="s">
        <v>218</v>
      </c>
      <c r="B1865" s="2" t="s">
        <v>526</v>
      </c>
      <c r="C1865" s="2" t="s">
        <v>415</v>
      </c>
      <c r="D1865" s="2" t="s">
        <v>418</v>
      </c>
      <c r="E1865" s="64">
        <v>0</v>
      </c>
      <c r="F1865" s="64">
        <v>0</v>
      </c>
      <c r="G1865" s="64">
        <f t="shared" si="458"/>
        <v>0</v>
      </c>
      <c r="H1865" s="64">
        <v>0</v>
      </c>
      <c r="I1865" s="123">
        <v>71631</v>
      </c>
      <c r="J1865" s="68">
        <v>68210</v>
      </c>
      <c r="K1865" s="50">
        <f t="shared" si="447"/>
        <v>0.95224134801971216</v>
      </c>
      <c r="L1865" s="68">
        <v>72219</v>
      </c>
      <c r="M1865" s="68">
        <v>588</v>
      </c>
      <c r="N1865" s="111">
        <f t="shared" si="457"/>
        <v>71631</v>
      </c>
      <c r="O1865" s="64">
        <f t="shared" si="455"/>
        <v>72219</v>
      </c>
      <c r="P1865" s="65">
        <f t="shared" si="456"/>
        <v>588</v>
      </c>
      <c r="Q1865" s="66">
        <f t="shared" si="461"/>
        <v>8.1419017156150048E-3</v>
      </c>
      <c r="R1865" s="64">
        <v>33</v>
      </c>
      <c r="S1865" s="64">
        <f t="shared" si="459"/>
        <v>71664</v>
      </c>
      <c r="T1865" s="67">
        <f t="shared" si="460"/>
        <v>4.60694392092809E-4</v>
      </c>
    </row>
    <row r="1866" spans="1:20">
      <c r="A1866" s="3" t="s">
        <v>218</v>
      </c>
      <c r="B1866" s="2" t="s">
        <v>526</v>
      </c>
      <c r="C1866" s="2" t="s">
        <v>415</v>
      </c>
      <c r="D1866" s="2" t="s">
        <v>419</v>
      </c>
      <c r="E1866" s="64">
        <v>0</v>
      </c>
      <c r="F1866" s="64">
        <v>0</v>
      </c>
      <c r="G1866" s="64">
        <f t="shared" si="458"/>
        <v>0</v>
      </c>
      <c r="H1866" s="64">
        <v>0</v>
      </c>
      <c r="I1866" s="123">
        <v>18476</v>
      </c>
      <c r="J1866" s="68">
        <v>18054</v>
      </c>
      <c r="K1866" s="50">
        <f t="shared" si="447"/>
        <v>0.97715955834596235</v>
      </c>
      <c r="L1866" s="68">
        <v>18799</v>
      </c>
      <c r="M1866" s="68">
        <v>323</v>
      </c>
      <c r="N1866" s="111">
        <f t="shared" si="457"/>
        <v>18476</v>
      </c>
      <c r="O1866" s="64">
        <f t="shared" si="455"/>
        <v>18799</v>
      </c>
      <c r="P1866" s="65">
        <f t="shared" si="456"/>
        <v>323</v>
      </c>
      <c r="Q1866" s="66">
        <f t="shared" si="461"/>
        <v>1.7181764987499334E-2</v>
      </c>
      <c r="R1866" s="64">
        <v>8</v>
      </c>
      <c r="S1866" s="64">
        <f t="shared" si="459"/>
        <v>18484</v>
      </c>
      <c r="T1866" s="67">
        <f t="shared" si="460"/>
        <v>4.3299415457891317E-4</v>
      </c>
    </row>
    <row r="1867" spans="1:20">
      <c r="A1867" s="3" t="s">
        <v>218</v>
      </c>
      <c r="B1867" s="2" t="s">
        <v>529</v>
      </c>
      <c r="C1867" s="2" t="s">
        <v>422</v>
      </c>
      <c r="D1867" s="2" t="s">
        <v>423</v>
      </c>
      <c r="E1867" s="64">
        <v>0</v>
      </c>
      <c r="F1867" s="64">
        <v>0</v>
      </c>
      <c r="G1867" s="64">
        <f t="shared" si="458"/>
        <v>0</v>
      </c>
      <c r="H1867" s="64">
        <v>0</v>
      </c>
      <c r="I1867" s="123">
        <v>1206</v>
      </c>
      <c r="J1867" s="68">
        <v>344</v>
      </c>
      <c r="K1867" s="50">
        <f t="shared" si="447"/>
        <v>0.28524046434494194</v>
      </c>
      <c r="L1867" s="68">
        <v>1345</v>
      </c>
      <c r="M1867" s="68">
        <v>139</v>
      </c>
      <c r="N1867" s="111">
        <f t="shared" si="457"/>
        <v>1206</v>
      </c>
      <c r="O1867" s="64">
        <f t="shared" si="455"/>
        <v>1345</v>
      </c>
      <c r="P1867" s="65">
        <f t="shared" si="456"/>
        <v>139</v>
      </c>
      <c r="Q1867" s="66">
        <f t="shared" si="461"/>
        <v>0.1033457249070632</v>
      </c>
      <c r="R1867" s="64">
        <v>5</v>
      </c>
      <c r="S1867" s="64">
        <f t="shared" si="459"/>
        <v>1211</v>
      </c>
      <c r="T1867" s="67">
        <f t="shared" si="460"/>
        <v>4.1459369817578775E-3</v>
      </c>
    </row>
    <row r="1868" spans="1:20">
      <c r="A1868" s="3" t="s">
        <v>218</v>
      </c>
      <c r="B1868" s="2" t="s">
        <v>531</v>
      </c>
      <c r="C1868" s="2" t="s">
        <v>424</v>
      </c>
      <c r="D1868" s="2" t="s">
        <v>427</v>
      </c>
      <c r="E1868" s="64">
        <v>0</v>
      </c>
      <c r="F1868" s="64">
        <v>0</v>
      </c>
      <c r="G1868" s="64">
        <f t="shared" si="458"/>
        <v>0</v>
      </c>
      <c r="H1868" s="64">
        <v>0</v>
      </c>
      <c r="I1868" s="123">
        <v>40161</v>
      </c>
      <c r="J1868" s="68">
        <v>9619</v>
      </c>
      <c r="K1868" s="50">
        <f t="shared" ref="K1868:K1931" si="462">J1868/I1868</f>
        <v>0.23951096835238167</v>
      </c>
      <c r="L1868" s="68">
        <v>43885</v>
      </c>
      <c r="M1868" s="68">
        <v>3724</v>
      </c>
      <c r="N1868" s="111">
        <f t="shared" si="457"/>
        <v>40161</v>
      </c>
      <c r="O1868" s="64">
        <f t="shared" si="455"/>
        <v>43885</v>
      </c>
      <c r="P1868" s="65">
        <f t="shared" si="456"/>
        <v>3724</v>
      </c>
      <c r="Q1868" s="66">
        <f t="shared" si="461"/>
        <v>8.4858151988150846E-2</v>
      </c>
      <c r="R1868" s="64">
        <v>5659</v>
      </c>
      <c r="S1868" s="64">
        <f t="shared" si="459"/>
        <v>45820</v>
      </c>
      <c r="T1868" s="67">
        <f t="shared" si="460"/>
        <v>0.1409078459201713</v>
      </c>
    </row>
    <row r="1869" spans="1:20">
      <c r="A1869" s="3" t="s">
        <v>218</v>
      </c>
      <c r="B1869" s="2" t="s">
        <v>533</v>
      </c>
      <c r="C1869" s="2" t="s">
        <v>433</v>
      </c>
      <c r="D1869" s="2" t="s">
        <v>434</v>
      </c>
      <c r="E1869" s="64">
        <v>0</v>
      </c>
      <c r="F1869" s="64">
        <v>0</v>
      </c>
      <c r="G1869" s="64">
        <f t="shared" si="458"/>
        <v>0</v>
      </c>
      <c r="H1869" s="64">
        <v>0</v>
      </c>
      <c r="I1869" s="123">
        <v>8806</v>
      </c>
      <c r="J1869" s="68">
        <v>7681</v>
      </c>
      <c r="K1869" s="50">
        <f t="shared" si="462"/>
        <v>0.87224619577560758</v>
      </c>
      <c r="L1869" s="68">
        <v>8942</v>
      </c>
      <c r="M1869" s="68">
        <v>136</v>
      </c>
      <c r="N1869" s="111">
        <f t="shared" si="457"/>
        <v>8806</v>
      </c>
      <c r="O1869" s="64">
        <f t="shared" si="455"/>
        <v>8942</v>
      </c>
      <c r="P1869" s="65">
        <f t="shared" si="456"/>
        <v>136</v>
      </c>
      <c r="Q1869" s="66">
        <f t="shared" si="461"/>
        <v>1.5209125475285171E-2</v>
      </c>
      <c r="R1869" s="64">
        <v>313</v>
      </c>
      <c r="S1869" s="64">
        <f t="shared" si="459"/>
        <v>9119</v>
      </c>
      <c r="T1869" s="67">
        <f t="shared" si="460"/>
        <v>3.5543947308653193E-2</v>
      </c>
    </row>
    <row r="1870" spans="1:20">
      <c r="A1870" s="3" t="s">
        <v>218</v>
      </c>
      <c r="B1870" s="2" t="s">
        <v>533</v>
      </c>
      <c r="C1870" s="2" t="s">
        <v>433</v>
      </c>
      <c r="D1870" s="2" t="s">
        <v>435</v>
      </c>
      <c r="E1870" s="64">
        <v>0</v>
      </c>
      <c r="F1870" s="64">
        <v>0</v>
      </c>
      <c r="G1870" s="64">
        <f t="shared" si="458"/>
        <v>0</v>
      </c>
      <c r="H1870" s="64">
        <v>0</v>
      </c>
      <c r="I1870" s="123">
        <v>9180</v>
      </c>
      <c r="J1870" s="68">
        <v>7716</v>
      </c>
      <c r="K1870" s="50">
        <f t="shared" si="462"/>
        <v>0.84052287581699348</v>
      </c>
      <c r="L1870" s="68">
        <v>9679</v>
      </c>
      <c r="M1870" s="68">
        <v>499</v>
      </c>
      <c r="N1870" s="111">
        <f t="shared" si="457"/>
        <v>9180</v>
      </c>
      <c r="O1870" s="64">
        <f t="shared" si="455"/>
        <v>9679</v>
      </c>
      <c r="P1870" s="65">
        <f t="shared" si="456"/>
        <v>499</v>
      </c>
      <c r="Q1870" s="66">
        <f t="shared" si="461"/>
        <v>5.1554912697592728E-2</v>
      </c>
      <c r="R1870" s="64">
        <v>431</v>
      </c>
      <c r="S1870" s="64">
        <f t="shared" si="459"/>
        <v>9611</v>
      </c>
      <c r="T1870" s="67">
        <f t="shared" si="460"/>
        <v>4.6949891067538128E-2</v>
      </c>
    </row>
    <row r="1871" spans="1:20">
      <c r="A1871" s="3" t="s">
        <v>218</v>
      </c>
      <c r="B1871" s="2" t="s">
        <v>528</v>
      </c>
      <c r="C1871" s="2" t="s">
        <v>436</v>
      </c>
      <c r="D1871" s="2" t="s">
        <v>437</v>
      </c>
      <c r="E1871" s="64">
        <v>0</v>
      </c>
      <c r="F1871" s="64">
        <v>0</v>
      </c>
      <c r="G1871" s="64">
        <f t="shared" si="458"/>
        <v>0</v>
      </c>
      <c r="H1871" s="64">
        <v>0</v>
      </c>
      <c r="I1871" s="123">
        <v>1455</v>
      </c>
      <c r="J1871" s="68">
        <v>234</v>
      </c>
      <c r="K1871" s="50">
        <f t="shared" si="462"/>
        <v>0.16082474226804125</v>
      </c>
      <c r="L1871" s="68">
        <v>1455</v>
      </c>
      <c r="M1871" s="68">
        <v>0</v>
      </c>
      <c r="N1871" s="111">
        <f t="shared" si="457"/>
        <v>1455</v>
      </c>
      <c r="O1871" s="64">
        <f t="shared" si="455"/>
        <v>1455</v>
      </c>
      <c r="P1871" s="65" t="str">
        <f t="shared" si="456"/>
        <v/>
      </c>
      <c r="Q1871" s="53">
        <v>0</v>
      </c>
      <c r="R1871" s="64">
        <v>4</v>
      </c>
      <c r="S1871" s="64">
        <f t="shared" si="459"/>
        <v>1459</v>
      </c>
      <c r="T1871" s="67">
        <f t="shared" si="460"/>
        <v>2.7491408934707906E-3</v>
      </c>
    </row>
    <row r="1872" spans="1:20">
      <c r="A1872" s="3" t="s">
        <v>218</v>
      </c>
      <c r="B1872" s="2" t="s">
        <v>528</v>
      </c>
      <c r="C1872" s="2" t="s">
        <v>436</v>
      </c>
      <c r="D1872" s="2" t="s">
        <v>438</v>
      </c>
      <c r="E1872" s="64">
        <v>0</v>
      </c>
      <c r="F1872" s="64">
        <v>0</v>
      </c>
      <c r="G1872" s="64">
        <f t="shared" si="458"/>
        <v>0</v>
      </c>
      <c r="H1872" s="64">
        <v>0</v>
      </c>
      <c r="I1872" s="123">
        <v>16005</v>
      </c>
      <c r="J1872" s="68">
        <v>10124</v>
      </c>
      <c r="K1872" s="50">
        <f t="shared" si="462"/>
        <v>0.63255232739768819</v>
      </c>
      <c r="L1872" s="68">
        <v>16238</v>
      </c>
      <c r="M1872" s="68">
        <v>233</v>
      </c>
      <c r="N1872" s="111">
        <f t="shared" si="457"/>
        <v>16005</v>
      </c>
      <c r="O1872" s="64">
        <f t="shared" si="455"/>
        <v>16238</v>
      </c>
      <c r="P1872" s="65">
        <f t="shared" si="456"/>
        <v>233</v>
      </c>
      <c r="Q1872" s="66">
        <f t="shared" si="461"/>
        <v>1.4349057765734696E-2</v>
      </c>
      <c r="R1872" s="64">
        <v>104</v>
      </c>
      <c r="S1872" s="64">
        <f t="shared" si="459"/>
        <v>16109</v>
      </c>
      <c r="T1872" s="67">
        <f t="shared" si="460"/>
        <v>6.4979693845673226E-3</v>
      </c>
    </row>
    <row r="1873" spans="1:20">
      <c r="A1873" s="3" t="s">
        <v>218</v>
      </c>
      <c r="B1873" s="2" t="s">
        <v>528</v>
      </c>
      <c r="C1873" s="2" t="s">
        <v>436</v>
      </c>
      <c r="D1873" s="2" t="s">
        <v>439</v>
      </c>
      <c r="E1873" s="64">
        <v>0</v>
      </c>
      <c r="F1873" s="64">
        <v>0</v>
      </c>
      <c r="G1873" s="64">
        <f t="shared" si="458"/>
        <v>0</v>
      </c>
      <c r="H1873" s="64">
        <v>0</v>
      </c>
      <c r="I1873" s="123">
        <v>1801</v>
      </c>
      <c r="J1873" s="68">
        <v>462</v>
      </c>
      <c r="K1873" s="50">
        <f t="shared" si="462"/>
        <v>0.25652415324819544</v>
      </c>
      <c r="L1873" s="68">
        <v>1804</v>
      </c>
      <c r="M1873" s="68">
        <v>3</v>
      </c>
      <c r="N1873" s="111">
        <f t="shared" si="457"/>
        <v>1801</v>
      </c>
      <c r="O1873" s="64">
        <f t="shared" si="455"/>
        <v>1804</v>
      </c>
      <c r="P1873" s="65">
        <f t="shared" si="456"/>
        <v>3</v>
      </c>
      <c r="Q1873" s="66">
        <f t="shared" si="461"/>
        <v>1.6629711751662971E-3</v>
      </c>
      <c r="R1873" s="64">
        <v>14</v>
      </c>
      <c r="S1873" s="64">
        <f t="shared" si="459"/>
        <v>1815</v>
      </c>
      <c r="T1873" s="67">
        <f t="shared" si="460"/>
        <v>7.773459189339256E-3</v>
      </c>
    </row>
    <row r="1874" spans="1:20">
      <c r="A1874" s="3" t="s">
        <v>218</v>
      </c>
      <c r="B1874" s="2" t="s">
        <v>530</v>
      </c>
      <c r="C1874" s="2" t="s">
        <v>440</v>
      </c>
      <c r="D1874" s="2" t="s">
        <v>441</v>
      </c>
      <c r="E1874" s="64">
        <v>1</v>
      </c>
      <c r="F1874" s="64">
        <v>0</v>
      </c>
      <c r="G1874" s="64">
        <f t="shared" si="458"/>
        <v>1</v>
      </c>
      <c r="H1874" s="64">
        <v>0</v>
      </c>
      <c r="I1874" s="123">
        <v>31</v>
      </c>
      <c r="J1874" s="68">
        <v>2</v>
      </c>
      <c r="K1874" s="50">
        <f t="shared" si="462"/>
        <v>6.4516129032258063E-2</v>
      </c>
      <c r="L1874" s="68">
        <v>31</v>
      </c>
      <c r="M1874" s="68">
        <v>0</v>
      </c>
      <c r="N1874" s="111">
        <f t="shared" si="457"/>
        <v>32</v>
      </c>
      <c r="O1874" s="64">
        <f t="shared" si="455"/>
        <v>32</v>
      </c>
      <c r="P1874" s="65" t="str">
        <f t="shared" si="456"/>
        <v/>
      </c>
      <c r="Q1874" s="53">
        <v>0</v>
      </c>
      <c r="R1874" s="64">
        <v>0</v>
      </c>
      <c r="S1874" s="64">
        <f t="shared" si="459"/>
        <v>32</v>
      </c>
      <c r="T1874" s="67">
        <f t="shared" si="460"/>
        <v>0</v>
      </c>
    </row>
    <row r="1875" spans="1:20">
      <c r="A1875" s="3" t="s">
        <v>218</v>
      </c>
      <c r="B1875" s="2" t="s">
        <v>535</v>
      </c>
      <c r="C1875" s="2" t="s">
        <v>442</v>
      </c>
      <c r="D1875" s="2" t="s">
        <v>444</v>
      </c>
      <c r="E1875" s="64">
        <v>0</v>
      </c>
      <c r="F1875" s="64">
        <v>0</v>
      </c>
      <c r="G1875" s="64">
        <f t="shared" si="458"/>
        <v>0</v>
      </c>
      <c r="H1875" s="64">
        <v>0</v>
      </c>
      <c r="I1875" s="123">
        <v>824</v>
      </c>
      <c r="J1875" s="68">
        <v>537</v>
      </c>
      <c r="K1875" s="50">
        <f t="shared" si="462"/>
        <v>0.65169902912621358</v>
      </c>
      <c r="L1875" s="68">
        <v>828</v>
      </c>
      <c r="M1875" s="68">
        <v>4</v>
      </c>
      <c r="N1875" s="111">
        <f t="shared" si="457"/>
        <v>824</v>
      </c>
      <c r="O1875" s="64">
        <f t="shared" si="455"/>
        <v>828</v>
      </c>
      <c r="P1875" s="65">
        <f t="shared" si="456"/>
        <v>4</v>
      </c>
      <c r="Q1875" s="66">
        <f t="shared" si="461"/>
        <v>4.830917874396135E-3</v>
      </c>
      <c r="R1875" s="64">
        <v>9</v>
      </c>
      <c r="S1875" s="64">
        <f t="shared" si="459"/>
        <v>833</v>
      </c>
      <c r="T1875" s="67">
        <f t="shared" si="460"/>
        <v>1.0922330097087379E-2</v>
      </c>
    </row>
    <row r="1876" spans="1:20">
      <c r="A1876" s="3" t="s">
        <v>218</v>
      </c>
      <c r="B1876" s="2" t="s">
        <v>535</v>
      </c>
      <c r="C1876" s="2" t="s">
        <v>442</v>
      </c>
      <c r="D1876" s="2" t="s">
        <v>445</v>
      </c>
      <c r="E1876" s="64">
        <v>0</v>
      </c>
      <c r="F1876" s="64">
        <v>0</v>
      </c>
      <c r="G1876" s="64">
        <v>0</v>
      </c>
      <c r="H1876" s="64">
        <v>0</v>
      </c>
      <c r="I1876" s="123">
        <v>979</v>
      </c>
      <c r="J1876" s="68">
        <v>192</v>
      </c>
      <c r="K1876" s="50">
        <f t="shared" si="462"/>
        <v>0.19611848825331971</v>
      </c>
      <c r="L1876" s="68">
        <v>979</v>
      </c>
      <c r="M1876" s="68">
        <v>0</v>
      </c>
      <c r="N1876" s="111">
        <f t="shared" si="457"/>
        <v>979</v>
      </c>
      <c r="O1876" s="64">
        <f t="shared" si="455"/>
        <v>979</v>
      </c>
      <c r="P1876" s="65" t="str">
        <f t="shared" si="456"/>
        <v/>
      </c>
      <c r="Q1876" s="53">
        <v>0</v>
      </c>
      <c r="R1876" s="64">
        <v>15</v>
      </c>
      <c r="S1876" s="64">
        <f t="shared" si="459"/>
        <v>994</v>
      </c>
      <c r="T1876" s="67">
        <f t="shared" si="460"/>
        <v>1.5321756894790603E-2</v>
      </c>
    </row>
    <row r="1877" spans="1:20">
      <c r="A1877" s="3" t="s">
        <v>218</v>
      </c>
      <c r="B1877" s="2" t="s">
        <v>535</v>
      </c>
      <c r="C1877" s="2" t="s">
        <v>442</v>
      </c>
      <c r="D1877" s="2" t="s">
        <v>495</v>
      </c>
      <c r="E1877" s="64">
        <v>0</v>
      </c>
      <c r="F1877" s="64">
        <v>0</v>
      </c>
      <c r="G1877" s="64">
        <v>0</v>
      </c>
      <c r="H1877" s="64">
        <v>0</v>
      </c>
      <c r="I1877" s="123">
        <v>642</v>
      </c>
      <c r="J1877" s="68">
        <v>642</v>
      </c>
      <c r="K1877" s="50">
        <f t="shared" si="462"/>
        <v>1</v>
      </c>
      <c r="L1877" s="68">
        <v>643</v>
      </c>
      <c r="M1877" s="68">
        <v>1</v>
      </c>
      <c r="N1877" s="111">
        <f t="shared" si="457"/>
        <v>642</v>
      </c>
      <c r="O1877" s="64">
        <f t="shared" si="455"/>
        <v>643</v>
      </c>
      <c r="P1877" s="65">
        <f t="shared" si="456"/>
        <v>1</v>
      </c>
      <c r="Q1877" s="66">
        <f t="shared" si="461"/>
        <v>1.5552099533437014E-3</v>
      </c>
      <c r="R1877" s="64">
        <v>16</v>
      </c>
      <c r="S1877" s="64">
        <f t="shared" si="459"/>
        <v>658</v>
      </c>
      <c r="T1877" s="67">
        <f t="shared" si="460"/>
        <v>2.4922118380062305E-2</v>
      </c>
    </row>
    <row r="1878" spans="1:20">
      <c r="A1878" s="3" t="s">
        <v>218</v>
      </c>
      <c r="B1878" s="2" t="s">
        <v>535</v>
      </c>
      <c r="C1878" s="2" t="s">
        <v>442</v>
      </c>
      <c r="D1878" s="2" t="s">
        <v>447</v>
      </c>
      <c r="E1878" s="64">
        <v>0</v>
      </c>
      <c r="F1878" s="64">
        <v>0</v>
      </c>
      <c r="G1878" s="64">
        <f t="shared" si="458"/>
        <v>0</v>
      </c>
      <c r="H1878" s="64">
        <v>0</v>
      </c>
      <c r="I1878" s="123">
        <v>960</v>
      </c>
      <c r="J1878" s="68">
        <v>277</v>
      </c>
      <c r="K1878" s="50">
        <f t="shared" si="462"/>
        <v>0.28854166666666664</v>
      </c>
      <c r="L1878" s="68">
        <v>963</v>
      </c>
      <c r="M1878" s="68">
        <v>3</v>
      </c>
      <c r="N1878" s="111">
        <f t="shared" ref="N1878:N1894" si="463">IF(SUM(E1878,I1878)&gt;0,SUM(E1878,I1878),"")</f>
        <v>960</v>
      </c>
      <c r="O1878" s="64">
        <f t="shared" si="455"/>
        <v>963</v>
      </c>
      <c r="P1878" s="65">
        <f t="shared" si="456"/>
        <v>3</v>
      </c>
      <c r="Q1878" s="66">
        <f t="shared" si="461"/>
        <v>3.1152647975077881E-3</v>
      </c>
      <c r="R1878" s="64">
        <v>13</v>
      </c>
      <c r="S1878" s="64">
        <f t="shared" si="459"/>
        <v>973</v>
      </c>
      <c r="T1878" s="67">
        <f t="shared" si="460"/>
        <v>1.3541666666666667E-2</v>
      </c>
    </row>
    <row r="1879" spans="1:20">
      <c r="A1879" s="3" t="s">
        <v>218</v>
      </c>
      <c r="B1879" s="2" t="s">
        <v>535</v>
      </c>
      <c r="C1879" s="2" t="s">
        <v>442</v>
      </c>
      <c r="D1879" s="2" t="s">
        <v>448</v>
      </c>
      <c r="E1879" s="64">
        <v>0</v>
      </c>
      <c r="F1879" s="64">
        <v>0</v>
      </c>
      <c r="G1879" s="64">
        <f t="shared" si="458"/>
        <v>0</v>
      </c>
      <c r="H1879" s="64">
        <v>0</v>
      </c>
      <c r="I1879" s="123">
        <v>952</v>
      </c>
      <c r="J1879" s="68">
        <v>786</v>
      </c>
      <c r="K1879" s="50">
        <f t="shared" si="462"/>
        <v>0.82563025210084029</v>
      </c>
      <c r="L1879" s="68">
        <v>952</v>
      </c>
      <c r="M1879" s="68">
        <v>0</v>
      </c>
      <c r="N1879" s="111">
        <f t="shared" si="463"/>
        <v>952</v>
      </c>
      <c r="O1879" s="64">
        <f t="shared" si="455"/>
        <v>952</v>
      </c>
      <c r="P1879" s="65" t="str">
        <f t="shared" si="456"/>
        <v/>
      </c>
      <c r="Q1879" s="53">
        <v>0</v>
      </c>
      <c r="R1879" s="64">
        <v>28</v>
      </c>
      <c r="S1879" s="64">
        <f t="shared" si="459"/>
        <v>980</v>
      </c>
      <c r="T1879" s="67">
        <f t="shared" si="460"/>
        <v>2.9411764705882353E-2</v>
      </c>
    </row>
    <row r="1880" spans="1:20">
      <c r="A1880" s="3" t="s">
        <v>218</v>
      </c>
      <c r="B1880" s="2" t="s">
        <v>535</v>
      </c>
      <c r="C1880" s="2" t="s">
        <v>442</v>
      </c>
      <c r="D1880" s="2" t="s">
        <v>449</v>
      </c>
      <c r="E1880" s="64">
        <v>0</v>
      </c>
      <c r="F1880" s="64">
        <v>0</v>
      </c>
      <c r="G1880" s="64">
        <f t="shared" si="458"/>
        <v>0</v>
      </c>
      <c r="H1880" s="64">
        <v>0</v>
      </c>
      <c r="I1880" s="123">
        <v>3469</v>
      </c>
      <c r="J1880" s="68">
        <v>3469</v>
      </c>
      <c r="K1880" s="50">
        <f t="shared" si="462"/>
        <v>1</v>
      </c>
      <c r="L1880" s="68">
        <v>3480</v>
      </c>
      <c r="M1880" s="68">
        <v>11</v>
      </c>
      <c r="N1880" s="111">
        <f t="shared" si="463"/>
        <v>3469</v>
      </c>
      <c r="O1880" s="64">
        <f t="shared" si="455"/>
        <v>3480</v>
      </c>
      <c r="P1880" s="65">
        <f t="shared" si="456"/>
        <v>11</v>
      </c>
      <c r="Q1880" s="66">
        <f t="shared" si="461"/>
        <v>3.160919540229885E-3</v>
      </c>
      <c r="R1880" s="64">
        <v>32</v>
      </c>
      <c r="S1880" s="64">
        <f t="shared" si="459"/>
        <v>3501</v>
      </c>
      <c r="T1880" s="67">
        <f t="shared" si="460"/>
        <v>9.2245603920438173E-3</v>
      </c>
    </row>
    <row r="1881" spans="1:20">
      <c r="A1881" s="3" t="s">
        <v>218</v>
      </c>
      <c r="B1881" s="2" t="s">
        <v>535</v>
      </c>
      <c r="C1881" s="2" t="s">
        <v>442</v>
      </c>
      <c r="D1881" s="2" t="s">
        <v>451</v>
      </c>
      <c r="E1881" s="64">
        <v>1</v>
      </c>
      <c r="F1881" s="64">
        <v>0</v>
      </c>
      <c r="G1881" s="64">
        <f t="shared" si="458"/>
        <v>1</v>
      </c>
      <c r="H1881" s="64">
        <v>0</v>
      </c>
      <c r="I1881" s="123">
        <v>2717</v>
      </c>
      <c r="J1881" s="68">
        <v>920</v>
      </c>
      <c r="K1881" s="50">
        <f t="shared" si="462"/>
        <v>0.33860875966139126</v>
      </c>
      <c r="L1881" s="68">
        <v>2928</v>
      </c>
      <c r="M1881" s="68">
        <v>211</v>
      </c>
      <c r="N1881" s="111">
        <f t="shared" si="463"/>
        <v>2718</v>
      </c>
      <c r="O1881" s="64">
        <f t="shared" si="455"/>
        <v>2929</v>
      </c>
      <c r="P1881" s="65">
        <f t="shared" si="456"/>
        <v>211</v>
      </c>
      <c r="Q1881" s="66">
        <f t="shared" si="461"/>
        <v>7.2038238306589286E-2</v>
      </c>
      <c r="R1881" s="64">
        <v>37</v>
      </c>
      <c r="S1881" s="64">
        <f t="shared" si="459"/>
        <v>2755</v>
      </c>
      <c r="T1881" s="67">
        <f t="shared" si="460"/>
        <v>1.3617960986382039E-2</v>
      </c>
    </row>
    <row r="1882" spans="1:20">
      <c r="A1882" s="3" t="s">
        <v>218</v>
      </c>
      <c r="B1882" s="2" t="s">
        <v>535</v>
      </c>
      <c r="C1882" s="2" t="s">
        <v>442</v>
      </c>
      <c r="D1882" s="2" t="s">
        <v>496</v>
      </c>
      <c r="E1882" s="64">
        <v>0</v>
      </c>
      <c r="F1882" s="64">
        <v>0</v>
      </c>
      <c r="G1882" s="64">
        <f t="shared" si="458"/>
        <v>0</v>
      </c>
      <c r="H1882" s="64">
        <v>0</v>
      </c>
      <c r="I1882" s="123">
        <v>874</v>
      </c>
      <c r="J1882" s="68">
        <v>802</v>
      </c>
      <c r="K1882" s="50">
        <f t="shared" si="462"/>
        <v>0.91762013729977121</v>
      </c>
      <c r="L1882" s="68">
        <v>878</v>
      </c>
      <c r="M1882" s="68">
        <v>4</v>
      </c>
      <c r="N1882" s="111">
        <f t="shared" si="463"/>
        <v>874</v>
      </c>
      <c r="O1882" s="64">
        <f t="shared" si="455"/>
        <v>878</v>
      </c>
      <c r="P1882" s="65">
        <f t="shared" si="456"/>
        <v>4</v>
      </c>
      <c r="Q1882" s="66">
        <f t="shared" si="461"/>
        <v>4.5558086560364463E-3</v>
      </c>
      <c r="R1882" s="64">
        <v>8</v>
      </c>
      <c r="S1882" s="64">
        <f t="shared" si="459"/>
        <v>882</v>
      </c>
      <c r="T1882" s="67">
        <f t="shared" si="460"/>
        <v>9.1533180778032037E-3</v>
      </c>
    </row>
    <row r="1883" spans="1:20">
      <c r="A1883" s="3" t="s">
        <v>218</v>
      </c>
      <c r="B1883" s="2" t="s">
        <v>535</v>
      </c>
      <c r="C1883" s="2" t="s">
        <v>442</v>
      </c>
      <c r="D1883" s="2" t="s">
        <v>452</v>
      </c>
      <c r="E1883" s="64">
        <v>0</v>
      </c>
      <c r="F1883" s="64">
        <v>0</v>
      </c>
      <c r="G1883" s="64">
        <f t="shared" si="458"/>
        <v>0</v>
      </c>
      <c r="H1883" s="64">
        <v>0</v>
      </c>
      <c r="I1883" s="123">
        <v>1662</v>
      </c>
      <c r="J1883" s="68">
        <v>403</v>
      </c>
      <c r="K1883" s="50">
        <f t="shared" si="462"/>
        <v>0.24247894103489773</v>
      </c>
      <c r="L1883" s="68">
        <v>1670</v>
      </c>
      <c r="M1883" s="68">
        <v>8</v>
      </c>
      <c r="N1883" s="111">
        <f t="shared" si="463"/>
        <v>1662</v>
      </c>
      <c r="O1883" s="64">
        <f t="shared" si="455"/>
        <v>1670</v>
      </c>
      <c r="P1883" s="65">
        <f t="shared" si="456"/>
        <v>8</v>
      </c>
      <c r="Q1883" s="66">
        <f t="shared" si="461"/>
        <v>4.7904191616766467E-3</v>
      </c>
      <c r="R1883" s="64">
        <v>18</v>
      </c>
      <c r="S1883" s="64">
        <f t="shared" si="459"/>
        <v>1680</v>
      </c>
      <c r="T1883" s="67">
        <f t="shared" si="460"/>
        <v>1.0830324909747292E-2</v>
      </c>
    </row>
    <row r="1884" spans="1:20">
      <c r="A1884" s="3" t="s">
        <v>218</v>
      </c>
      <c r="B1884" s="2" t="s">
        <v>535</v>
      </c>
      <c r="C1884" s="2" t="s">
        <v>442</v>
      </c>
      <c r="D1884" s="2" t="s">
        <v>454</v>
      </c>
      <c r="E1884" s="64">
        <v>2</v>
      </c>
      <c r="F1884" s="64">
        <v>0</v>
      </c>
      <c r="G1884" s="64">
        <f t="shared" si="458"/>
        <v>2</v>
      </c>
      <c r="H1884" s="64">
        <v>0</v>
      </c>
      <c r="I1884" s="123">
        <v>1178</v>
      </c>
      <c r="J1884" s="68">
        <v>1107</v>
      </c>
      <c r="K1884" s="50">
        <f t="shared" si="462"/>
        <v>0.93972835314091685</v>
      </c>
      <c r="L1884" s="68">
        <v>1179</v>
      </c>
      <c r="M1884" s="68">
        <v>1</v>
      </c>
      <c r="N1884" s="111">
        <f t="shared" si="463"/>
        <v>1180</v>
      </c>
      <c r="O1884" s="64">
        <f t="shared" si="455"/>
        <v>1181</v>
      </c>
      <c r="P1884" s="65">
        <f t="shared" si="456"/>
        <v>1</v>
      </c>
      <c r="Q1884" s="66">
        <f t="shared" si="461"/>
        <v>8.4674005080440302E-4</v>
      </c>
      <c r="R1884" s="64">
        <v>39</v>
      </c>
      <c r="S1884" s="64">
        <f t="shared" si="459"/>
        <v>1219</v>
      </c>
      <c r="T1884" s="67">
        <f t="shared" si="460"/>
        <v>3.3106960950764007E-2</v>
      </c>
    </row>
    <row r="1885" spans="1:20">
      <c r="A1885" s="3" t="s">
        <v>218</v>
      </c>
      <c r="B1885" s="2" t="s">
        <v>536</v>
      </c>
      <c r="C1885" s="2" t="s">
        <v>455</v>
      </c>
      <c r="D1885" s="2" t="s">
        <v>456</v>
      </c>
      <c r="E1885" s="64">
        <v>0</v>
      </c>
      <c r="F1885" s="64">
        <v>0</v>
      </c>
      <c r="G1885" s="64">
        <f t="shared" si="458"/>
        <v>0</v>
      </c>
      <c r="H1885" s="64">
        <v>0</v>
      </c>
      <c r="I1885" s="123">
        <v>1546</v>
      </c>
      <c r="J1885" s="68">
        <v>237</v>
      </c>
      <c r="K1885" s="50">
        <f t="shared" si="462"/>
        <v>0.15329883570504527</v>
      </c>
      <c r="L1885" s="68">
        <v>1663</v>
      </c>
      <c r="M1885" s="68">
        <v>117</v>
      </c>
      <c r="N1885" s="111">
        <f t="shared" si="463"/>
        <v>1546</v>
      </c>
      <c r="O1885" s="64">
        <f t="shared" si="455"/>
        <v>1663</v>
      </c>
      <c r="P1885" s="65">
        <f t="shared" si="456"/>
        <v>117</v>
      </c>
      <c r="Q1885" s="66">
        <f t="shared" si="461"/>
        <v>7.0354780517137699E-2</v>
      </c>
      <c r="R1885" s="64">
        <v>8</v>
      </c>
      <c r="S1885" s="64">
        <f t="shared" si="459"/>
        <v>1554</v>
      </c>
      <c r="T1885" s="67">
        <f t="shared" si="460"/>
        <v>5.1746442432082798E-3</v>
      </c>
    </row>
    <row r="1886" spans="1:20">
      <c r="A1886" s="3" t="s">
        <v>218</v>
      </c>
      <c r="B1886" s="2" t="s">
        <v>530</v>
      </c>
      <c r="C1886" s="2" t="s">
        <v>459</v>
      </c>
      <c r="D1886" s="2" t="s">
        <v>460</v>
      </c>
      <c r="E1886" s="64">
        <v>198</v>
      </c>
      <c r="F1886" s="64">
        <v>0</v>
      </c>
      <c r="G1886" s="64">
        <f t="shared" si="458"/>
        <v>198</v>
      </c>
      <c r="H1886" s="64">
        <v>0</v>
      </c>
      <c r="I1886" s="123">
        <v>107</v>
      </c>
      <c r="J1886" s="68">
        <v>107</v>
      </c>
      <c r="K1886" s="50">
        <f t="shared" si="462"/>
        <v>1</v>
      </c>
      <c r="L1886" s="68">
        <v>110</v>
      </c>
      <c r="M1886" s="68">
        <v>3</v>
      </c>
      <c r="N1886" s="111">
        <f t="shared" si="463"/>
        <v>305</v>
      </c>
      <c r="O1886" s="64">
        <f t="shared" si="455"/>
        <v>308</v>
      </c>
      <c r="P1886" s="65">
        <f t="shared" si="456"/>
        <v>3</v>
      </c>
      <c r="Q1886" s="66">
        <f t="shared" si="461"/>
        <v>9.74025974025974E-3</v>
      </c>
      <c r="R1886" s="64">
        <v>140</v>
      </c>
      <c r="S1886" s="64">
        <f t="shared" si="459"/>
        <v>445</v>
      </c>
      <c r="T1886" s="67">
        <f t="shared" si="460"/>
        <v>1.308411214953271</v>
      </c>
    </row>
    <row r="1887" spans="1:20">
      <c r="A1887" s="3" t="s">
        <v>218</v>
      </c>
      <c r="B1887" s="2" t="s">
        <v>530</v>
      </c>
      <c r="C1887" s="2" t="s">
        <v>459</v>
      </c>
      <c r="D1887" s="2" t="s">
        <v>497</v>
      </c>
      <c r="E1887" s="64">
        <v>45</v>
      </c>
      <c r="F1887" s="64">
        <v>0</v>
      </c>
      <c r="G1887" s="64">
        <f t="shared" si="458"/>
        <v>45</v>
      </c>
      <c r="H1887" s="64">
        <v>0</v>
      </c>
      <c r="I1887" s="123">
        <v>30</v>
      </c>
      <c r="J1887" s="68">
        <v>13</v>
      </c>
      <c r="K1887" s="50">
        <f t="shared" si="462"/>
        <v>0.43333333333333335</v>
      </c>
      <c r="L1887" s="68">
        <v>30</v>
      </c>
      <c r="M1887" s="68">
        <v>0</v>
      </c>
      <c r="N1887" s="111">
        <f t="shared" si="463"/>
        <v>75</v>
      </c>
      <c r="O1887" s="64">
        <f t="shared" si="455"/>
        <v>75</v>
      </c>
      <c r="P1887" s="65" t="str">
        <f t="shared" si="456"/>
        <v/>
      </c>
      <c r="Q1887" s="53">
        <v>0</v>
      </c>
      <c r="R1887" s="64">
        <v>0</v>
      </c>
      <c r="S1887" s="64">
        <f t="shared" si="459"/>
        <v>75</v>
      </c>
      <c r="T1887" s="67">
        <f t="shared" si="460"/>
        <v>0</v>
      </c>
    </row>
    <row r="1888" spans="1:20">
      <c r="A1888" s="3" t="s">
        <v>218</v>
      </c>
      <c r="B1888" s="2" t="s">
        <v>534</v>
      </c>
      <c r="C1888" s="2" t="s">
        <v>461</v>
      </c>
      <c r="D1888" s="2" t="s">
        <v>462</v>
      </c>
      <c r="E1888" s="64">
        <v>0</v>
      </c>
      <c r="F1888" s="64">
        <v>0</v>
      </c>
      <c r="G1888" s="64">
        <f>E1888+H1888</f>
        <v>0</v>
      </c>
      <c r="H1888" s="64">
        <v>0</v>
      </c>
      <c r="I1888" s="123">
        <v>3624</v>
      </c>
      <c r="J1888" s="68">
        <v>507</v>
      </c>
      <c r="K1888" s="50">
        <f t="shared" si="462"/>
        <v>0.13990066225165562</v>
      </c>
      <c r="L1888" s="68">
        <v>3727</v>
      </c>
      <c r="M1888" s="68">
        <v>103</v>
      </c>
      <c r="N1888" s="111">
        <f t="shared" si="463"/>
        <v>3624</v>
      </c>
      <c r="O1888" s="64">
        <f t="shared" si="455"/>
        <v>3727</v>
      </c>
      <c r="P1888" s="65">
        <f t="shared" si="456"/>
        <v>103</v>
      </c>
      <c r="Q1888" s="66">
        <f t="shared" si="461"/>
        <v>2.7636168500134155E-2</v>
      </c>
      <c r="R1888" s="64">
        <v>12</v>
      </c>
      <c r="S1888" s="64">
        <f t="shared" ref="S1888:S1899" si="464">IF(N1888="",IF(R1888&gt;0,SUM(R1888),""),IF(SUM(R1888)&gt;0,SUM(N1888+R1888),N1888))</f>
        <v>3636</v>
      </c>
      <c r="T1888" s="67">
        <f t="shared" ref="T1888:T1899" si="465">IF((I1888)&gt;0,R1888/(I1888),"")</f>
        <v>3.3112582781456954E-3</v>
      </c>
    </row>
    <row r="1889" spans="1:20">
      <c r="A1889" s="3" t="s">
        <v>218</v>
      </c>
      <c r="B1889" s="2" t="s">
        <v>533</v>
      </c>
      <c r="C1889" s="2" t="s">
        <v>464</v>
      </c>
      <c r="D1889" s="2" t="s">
        <v>465</v>
      </c>
      <c r="E1889" s="64">
        <v>0</v>
      </c>
      <c r="F1889" s="64">
        <v>0</v>
      </c>
      <c r="G1889" s="64">
        <f>E1889+H1889</f>
        <v>0</v>
      </c>
      <c r="H1889" s="64">
        <v>0</v>
      </c>
      <c r="I1889" s="123">
        <v>206</v>
      </c>
      <c r="J1889" s="68">
        <v>103</v>
      </c>
      <c r="K1889" s="50">
        <f t="shared" si="462"/>
        <v>0.5</v>
      </c>
      <c r="L1889" s="68">
        <v>238</v>
      </c>
      <c r="M1889" s="68">
        <v>32</v>
      </c>
      <c r="N1889" s="111">
        <f t="shared" si="463"/>
        <v>206</v>
      </c>
      <c r="O1889" s="64">
        <f t="shared" si="455"/>
        <v>238</v>
      </c>
      <c r="P1889" s="65">
        <f t="shared" si="456"/>
        <v>32</v>
      </c>
      <c r="Q1889" s="66">
        <f t="shared" ref="Q1889:Q1898" si="466">IF(O1889&lt;&gt;0,P1889/O1889,"")</f>
        <v>0.13445378151260504</v>
      </c>
      <c r="R1889" s="64">
        <v>27</v>
      </c>
      <c r="S1889" s="64">
        <f t="shared" si="464"/>
        <v>233</v>
      </c>
      <c r="T1889" s="67">
        <f t="shared" si="465"/>
        <v>0.13106796116504854</v>
      </c>
    </row>
    <row r="1890" spans="1:20">
      <c r="A1890" s="3" t="s">
        <v>218</v>
      </c>
      <c r="B1890" s="2" t="s">
        <v>529</v>
      </c>
      <c r="C1890" s="2" t="s">
        <v>466</v>
      </c>
      <c r="D1890" s="2" t="s">
        <v>467</v>
      </c>
      <c r="E1890" s="64">
        <v>0</v>
      </c>
      <c r="F1890" s="64">
        <v>0</v>
      </c>
      <c r="G1890" s="64">
        <f>E1890+H1890</f>
        <v>0</v>
      </c>
      <c r="H1890" s="64">
        <v>0</v>
      </c>
      <c r="I1890" s="123">
        <v>510</v>
      </c>
      <c r="J1890" s="68">
        <v>423</v>
      </c>
      <c r="K1890" s="50">
        <f t="shared" si="462"/>
        <v>0.8294117647058824</v>
      </c>
      <c r="L1890" s="68">
        <v>513</v>
      </c>
      <c r="M1890" s="68">
        <v>3</v>
      </c>
      <c r="N1890" s="111">
        <f t="shared" si="463"/>
        <v>510</v>
      </c>
      <c r="O1890" s="64">
        <f t="shared" si="455"/>
        <v>513</v>
      </c>
      <c r="P1890" s="65">
        <f t="shared" si="456"/>
        <v>3</v>
      </c>
      <c r="Q1890" s="66">
        <f t="shared" si="466"/>
        <v>5.8479532163742687E-3</v>
      </c>
      <c r="R1890" s="64">
        <v>7</v>
      </c>
      <c r="S1890" s="64">
        <f t="shared" si="464"/>
        <v>517</v>
      </c>
      <c r="T1890" s="67">
        <f t="shared" si="465"/>
        <v>1.3725490196078431E-2</v>
      </c>
    </row>
    <row r="1891" spans="1:20">
      <c r="A1891" s="3" t="s">
        <v>218</v>
      </c>
      <c r="B1891" s="2" t="s">
        <v>529</v>
      </c>
      <c r="C1891" s="2" t="s">
        <v>468</v>
      </c>
      <c r="D1891" s="2" t="s">
        <v>469</v>
      </c>
      <c r="E1891" s="64">
        <v>2</v>
      </c>
      <c r="F1891" s="64">
        <v>0</v>
      </c>
      <c r="G1891" s="64">
        <f>E1891+H1891</f>
        <v>2</v>
      </c>
      <c r="H1891" s="64">
        <v>0</v>
      </c>
      <c r="I1891" s="123">
        <v>470</v>
      </c>
      <c r="J1891" s="68">
        <v>93</v>
      </c>
      <c r="K1891" s="50">
        <f t="shared" si="462"/>
        <v>0.19787234042553192</v>
      </c>
      <c r="L1891" s="68">
        <v>474</v>
      </c>
      <c r="M1891" s="68">
        <v>4</v>
      </c>
      <c r="N1891" s="111">
        <f t="shared" si="463"/>
        <v>472</v>
      </c>
      <c r="O1891" s="64">
        <f t="shared" si="455"/>
        <v>476</v>
      </c>
      <c r="P1891" s="65">
        <f t="shared" si="456"/>
        <v>4</v>
      </c>
      <c r="Q1891" s="66">
        <f t="shared" si="466"/>
        <v>8.4033613445378148E-3</v>
      </c>
      <c r="R1891" s="64">
        <v>6</v>
      </c>
      <c r="S1891" s="64">
        <f t="shared" si="464"/>
        <v>478</v>
      </c>
      <c r="T1891" s="67">
        <f t="shared" si="465"/>
        <v>1.276595744680851E-2</v>
      </c>
    </row>
    <row r="1892" spans="1:20">
      <c r="A1892" s="3" t="s">
        <v>374</v>
      </c>
      <c r="B1892" s="2" t="s">
        <v>526</v>
      </c>
      <c r="C1892" s="2" t="s">
        <v>13</v>
      </c>
      <c r="D1892" s="2" t="s">
        <v>16</v>
      </c>
      <c r="E1892" s="64"/>
      <c r="F1892" s="64"/>
      <c r="G1892" s="64"/>
      <c r="H1892" s="64"/>
      <c r="I1892" s="123">
        <v>10</v>
      </c>
      <c r="J1892" s="68">
        <v>10</v>
      </c>
      <c r="K1892" s="50">
        <f t="shared" si="462"/>
        <v>1</v>
      </c>
      <c r="L1892" s="68">
        <v>10</v>
      </c>
      <c r="M1892" s="68"/>
      <c r="N1892" s="111">
        <f t="shared" si="463"/>
        <v>10</v>
      </c>
      <c r="O1892" s="64">
        <f t="shared" si="455"/>
        <v>10</v>
      </c>
      <c r="P1892" s="65" t="str">
        <f t="shared" si="456"/>
        <v/>
      </c>
      <c r="Q1892" s="53">
        <v>0</v>
      </c>
      <c r="R1892" s="64"/>
      <c r="S1892" s="64">
        <f t="shared" si="464"/>
        <v>10</v>
      </c>
      <c r="T1892" s="67">
        <f t="shared" si="465"/>
        <v>0</v>
      </c>
    </row>
    <row r="1893" spans="1:20">
      <c r="A1893" s="3" t="s">
        <v>374</v>
      </c>
      <c r="B1893" s="2" t="s">
        <v>532</v>
      </c>
      <c r="C1893" s="2" t="s">
        <v>34</v>
      </c>
      <c r="D1893" s="2" t="s">
        <v>36</v>
      </c>
      <c r="E1893" s="64"/>
      <c r="F1893" s="64"/>
      <c r="G1893" s="64"/>
      <c r="H1893" s="64"/>
      <c r="I1893" s="123">
        <v>11</v>
      </c>
      <c r="J1893" s="68">
        <v>11</v>
      </c>
      <c r="K1893" s="50">
        <f t="shared" si="462"/>
        <v>1</v>
      </c>
      <c r="L1893" s="68">
        <v>11</v>
      </c>
      <c r="M1893" s="68"/>
      <c r="N1893" s="111">
        <f t="shared" si="463"/>
        <v>11</v>
      </c>
      <c r="O1893" s="64">
        <f t="shared" si="455"/>
        <v>11</v>
      </c>
      <c r="P1893" s="65" t="str">
        <f t="shared" si="456"/>
        <v/>
      </c>
      <c r="Q1893" s="53">
        <v>0</v>
      </c>
      <c r="R1893" s="64"/>
      <c r="S1893" s="64">
        <f t="shared" si="464"/>
        <v>11</v>
      </c>
      <c r="T1893" s="67">
        <f t="shared" si="465"/>
        <v>0</v>
      </c>
    </row>
    <row r="1894" spans="1:20">
      <c r="A1894" s="3" t="s">
        <v>374</v>
      </c>
      <c r="B1894" s="2" t="s">
        <v>526</v>
      </c>
      <c r="C1894" s="2" t="s">
        <v>60</v>
      </c>
      <c r="D1894" s="2" t="s">
        <v>61</v>
      </c>
      <c r="E1894" s="64"/>
      <c r="F1894" s="64"/>
      <c r="G1894" s="64"/>
      <c r="H1894" s="64"/>
      <c r="I1894" s="123">
        <v>486</v>
      </c>
      <c r="J1894" s="68">
        <v>485</v>
      </c>
      <c r="K1894" s="50">
        <f t="shared" si="462"/>
        <v>0.99794238683127567</v>
      </c>
      <c r="L1894" s="68">
        <v>511</v>
      </c>
      <c r="M1894" s="68">
        <v>25</v>
      </c>
      <c r="N1894" s="111">
        <f t="shared" si="463"/>
        <v>486</v>
      </c>
      <c r="O1894" s="64">
        <f t="shared" si="455"/>
        <v>511</v>
      </c>
      <c r="P1894" s="65">
        <f t="shared" si="456"/>
        <v>25</v>
      </c>
      <c r="Q1894" s="66">
        <f t="shared" si="466"/>
        <v>4.8923679060665359E-2</v>
      </c>
      <c r="R1894" s="64"/>
      <c r="S1894" s="64">
        <f t="shared" si="464"/>
        <v>486</v>
      </c>
      <c r="T1894" s="67">
        <f t="shared" si="465"/>
        <v>0</v>
      </c>
    </row>
    <row r="1895" spans="1:20">
      <c r="A1895" s="3" t="s">
        <v>374</v>
      </c>
      <c r="B1895" s="2" t="s">
        <v>535</v>
      </c>
      <c r="C1895" s="2" t="s">
        <v>87</v>
      </c>
      <c r="D1895" s="2" t="s">
        <v>89</v>
      </c>
      <c r="E1895" s="64"/>
      <c r="F1895" s="64"/>
      <c r="G1895" s="64"/>
      <c r="H1895" s="64"/>
      <c r="I1895" s="123">
        <v>8</v>
      </c>
      <c r="J1895" s="68">
        <v>8</v>
      </c>
      <c r="K1895" s="50">
        <f t="shared" si="462"/>
        <v>1</v>
      </c>
      <c r="L1895" s="68">
        <v>8</v>
      </c>
      <c r="M1895" s="68"/>
      <c r="N1895" s="111">
        <f>IF(SUM(E1895,I1895)&gt;0,SUM(E1895,I1895),"")</f>
        <v>8</v>
      </c>
      <c r="O1895" s="64">
        <f t="shared" si="455"/>
        <v>8</v>
      </c>
      <c r="P1895" s="65" t="str">
        <f t="shared" si="456"/>
        <v/>
      </c>
      <c r="Q1895" s="53">
        <v>0</v>
      </c>
      <c r="R1895" s="64"/>
      <c r="S1895" s="64">
        <f t="shared" si="464"/>
        <v>8</v>
      </c>
      <c r="T1895" s="67">
        <f t="shared" si="465"/>
        <v>0</v>
      </c>
    </row>
    <row r="1896" spans="1:20">
      <c r="A1896" s="3" t="s">
        <v>374</v>
      </c>
      <c r="B1896" s="2" t="s">
        <v>534</v>
      </c>
      <c r="C1896" s="2" t="s">
        <v>100</v>
      </c>
      <c r="D1896" s="2" t="s">
        <v>101</v>
      </c>
      <c r="E1896" s="64"/>
      <c r="F1896" s="64"/>
      <c r="G1896" s="64"/>
      <c r="H1896" s="64"/>
      <c r="I1896" s="123">
        <v>591</v>
      </c>
      <c r="J1896" s="68">
        <v>76</v>
      </c>
      <c r="K1896" s="50">
        <f t="shared" si="462"/>
        <v>0.12859560067681894</v>
      </c>
      <c r="L1896" s="68">
        <v>597</v>
      </c>
      <c r="M1896" s="68">
        <v>6</v>
      </c>
      <c r="N1896" s="111">
        <f>IF(SUM(E1896,I1896)&gt;0,SUM(E1896,I1896),"")</f>
        <v>591</v>
      </c>
      <c r="O1896" s="64">
        <f t="shared" si="455"/>
        <v>597</v>
      </c>
      <c r="P1896" s="65">
        <f t="shared" si="456"/>
        <v>6</v>
      </c>
      <c r="Q1896" s="66">
        <f t="shared" si="466"/>
        <v>1.0050251256281407E-2</v>
      </c>
      <c r="R1896" s="64"/>
      <c r="S1896" s="64">
        <f t="shared" si="464"/>
        <v>591</v>
      </c>
      <c r="T1896" s="67">
        <f t="shared" si="465"/>
        <v>0</v>
      </c>
    </row>
    <row r="1897" spans="1:20">
      <c r="A1897" s="3" t="s">
        <v>374</v>
      </c>
      <c r="B1897" s="2" t="s">
        <v>526</v>
      </c>
      <c r="C1897" s="2" t="s">
        <v>121</v>
      </c>
      <c r="D1897" s="2" t="s">
        <v>122</v>
      </c>
      <c r="E1897" s="64"/>
      <c r="F1897" s="64"/>
      <c r="G1897" s="64"/>
      <c r="H1897" s="64"/>
      <c r="I1897" s="123">
        <v>258</v>
      </c>
      <c r="J1897" s="68">
        <v>220</v>
      </c>
      <c r="K1897" s="50">
        <f t="shared" si="462"/>
        <v>0.8527131782945736</v>
      </c>
      <c r="L1897" s="68">
        <v>270</v>
      </c>
      <c r="M1897" s="68">
        <v>12</v>
      </c>
      <c r="N1897" s="111">
        <f>IF(SUM(E1897,I1897)&gt;0,SUM(E1897,I1897),"")</f>
        <v>258</v>
      </c>
      <c r="O1897" s="64">
        <f t="shared" si="455"/>
        <v>270</v>
      </c>
      <c r="P1897" s="65">
        <f t="shared" si="456"/>
        <v>12</v>
      </c>
      <c r="Q1897" s="66">
        <f t="shared" si="466"/>
        <v>4.4444444444444446E-2</v>
      </c>
      <c r="R1897" s="64"/>
      <c r="S1897" s="64">
        <f t="shared" si="464"/>
        <v>258</v>
      </c>
      <c r="T1897" s="67">
        <f t="shared" si="465"/>
        <v>0</v>
      </c>
    </row>
    <row r="1898" spans="1:20">
      <c r="A1898" s="3" t="s">
        <v>374</v>
      </c>
      <c r="B1898" s="2" t="s">
        <v>527</v>
      </c>
      <c r="C1898" s="2" t="s">
        <v>138</v>
      </c>
      <c r="D1898" s="2" t="s">
        <v>140</v>
      </c>
      <c r="E1898" s="64"/>
      <c r="F1898" s="64"/>
      <c r="G1898" s="64"/>
      <c r="H1898" s="64"/>
      <c r="I1898" s="123">
        <v>335</v>
      </c>
      <c r="J1898" s="68">
        <v>170</v>
      </c>
      <c r="K1898" s="50">
        <f t="shared" si="462"/>
        <v>0.5074626865671642</v>
      </c>
      <c r="L1898" s="68">
        <v>403</v>
      </c>
      <c r="M1898" s="68">
        <v>68</v>
      </c>
      <c r="N1898" s="111">
        <f>IF(SUM(E1898,I1898)&gt;0,SUM(E1898,I1898),"")</f>
        <v>335</v>
      </c>
      <c r="O1898" s="64">
        <f t="shared" si="455"/>
        <v>403</v>
      </c>
      <c r="P1898" s="65">
        <f t="shared" si="456"/>
        <v>68</v>
      </c>
      <c r="Q1898" s="66">
        <f t="shared" si="466"/>
        <v>0.16873449131513649</v>
      </c>
      <c r="R1898" s="64"/>
      <c r="S1898" s="64">
        <f t="shared" si="464"/>
        <v>335</v>
      </c>
      <c r="T1898" s="67">
        <f t="shared" si="465"/>
        <v>0</v>
      </c>
    </row>
    <row r="1899" spans="1:20">
      <c r="A1899" s="3" t="s">
        <v>374</v>
      </c>
      <c r="B1899" s="2" t="s">
        <v>526</v>
      </c>
      <c r="C1899" s="2" t="s">
        <v>156</v>
      </c>
      <c r="D1899" s="2" t="s">
        <v>158</v>
      </c>
      <c r="E1899" s="64"/>
      <c r="F1899" s="64"/>
      <c r="G1899" s="64"/>
      <c r="H1899" s="64"/>
      <c r="I1899" s="123">
        <v>55</v>
      </c>
      <c r="J1899" s="68">
        <v>55</v>
      </c>
      <c r="K1899" s="50">
        <f t="shared" si="462"/>
        <v>1</v>
      </c>
      <c r="L1899" s="68">
        <v>55</v>
      </c>
      <c r="M1899" s="68"/>
      <c r="N1899" s="111">
        <f t="shared" ref="N1899:N1904" si="467">IF(SUM(E1899,I1899)&gt;0,SUM(E1899,I1899),"")</f>
        <v>55</v>
      </c>
      <c r="O1899" s="64">
        <f t="shared" si="455"/>
        <v>55</v>
      </c>
      <c r="P1899" s="65" t="str">
        <f t="shared" si="456"/>
        <v/>
      </c>
      <c r="Q1899" s="53">
        <v>0</v>
      </c>
      <c r="R1899" s="64"/>
      <c r="S1899" s="64">
        <f t="shared" si="464"/>
        <v>55</v>
      </c>
      <c r="T1899" s="67">
        <f t="shared" si="465"/>
        <v>0</v>
      </c>
    </row>
    <row r="1900" spans="1:20">
      <c r="A1900" s="3" t="s">
        <v>374</v>
      </c>
      <c r="B1900" s="2" t="s">
        <v>528</v>
      </c>
      <c r="C1900" s="2" t="s">
        <v>168</v>
      </c>
      <c r="D1900" s="2" t="s">
        <v>175</v>
      </c>
      <c r="E1900" s="64"/>
      <c r="F1900" s="64"/>
      <c r="G1900" s="64"/>
      <c r="H1900" s="64"/>
      <c r="I1900" s="123">
        <v>1</v>
      </c>
      <c r="J1900" s="68">
        <v>1</v>
      </c>
      <c r="K1900" s="50">
        <f t="shared" si="462"/>
        <v>1</v>
      </c>
      <c r="L1900" s="68">
        <v>1</v>
      </c>
      <c r="M1900" s="68"/>
      <c r="N1900" s="111">
        <f t="shared" si="467"/>
        <v>1</v>
      </c>
      <c r="O1900" s="64">
        <f t="shared" si="455"/>
        <v>1</v>
      </c>
      <c r="P1900" s="65" t="str">
        <f t="shared" si="456"/>
        <v/>
      </c>
      <c r="Q1900" s="53">
        <v>0</v>
      </c>
      <c r="R1900" s="64"/>
      <c r="S1900" s="64">
        <f t="shared" ref="S1900:S1905" si="468">IF(N1900="",IF(R1900&gt;0,SUM(R1900),""),IF(SUM(R1900)&gt;0,SUM(N1900+R1900),N1900))</f>
        <v>1</v>
      </c>
      <c r="T1900" s="67">
        <f t="shared" ref="T1900:T1905" si="469">IF((I1900)&gt;0,R1900/(I1900),"")</f>
        <v>0</v>
      </c>
    </row>
    <row r="1901" spans="1:20">
      <c r="A1901" s="3" t="s">
        <v>374</v>
      </c>
      <c r="B1901" s="2" t="s">
        <v>534</v>
      </c>
      <c r="C1901" s="2" t="s">
        <v>199</v>
      </c>
      <c r="D1901" s="2" t="s">
        <v>200</v>
      </c>
      <c r="E1901" s="64"/>
      <c r="F1901" s="64"/>
      <c r="G1901" s="64"/>
      <c r="H1901" s="64"/>
      <c r="I1901" s="123">
        <v>555</v>
      </c>
      <c r="J1901" s="68">
        <v>497</v>
      </c>
      <c r="K1901" s="50">
        <f t="shared" si="462"/>
        <v>0.89549549549549545</v>
      </c>
      <c r="L1901" s="68">
        <v>580</v>
      </c>
      <c r="M1901" s="68">
        <v>25</v>
      </c>
      <c r="N1901" s="111">
        <f t="shared" si="467"/>
        <v>555</v>
      </c>
      <c r="O1901" s="64">
        <f t="shared" si="455"/>
        <v>580</v>
      </c>
      <c r="P1901" s="65">
        <f t="shared" si="456"/>
        <v>25</v>
      </c>
      <c r="Q1901" s="66">
        <f>IF(O1901&lt;&gt;0,P1901/O1901,"")</f>
        <v>4.3103448275862072E-2</v>
      </c>
      <c r="R1901" s="64"/>
      <c r="S1901" s="64">
        <f t="shared" si="468"/>
        <v>555</v>
      </c>
      <c r="T1901" s="67">
        <f t="shared" si="469"/>
        <v>0</v>
      </c>
    </row>
    <row r="1902" spans="1:20">
      <c r="A1902" s="3" t="s">
        <v>374</v>
      </c>
      <c r="B1902" s="2" t="s">
        <v>533</v>
      </c>
      <c r="C1902" s="2" t="s">
        <v>209</v>
      </c>
      <c r="D1902" s="2" t="s">
        <v>210</v>
      </c>
      <c r="E1902" s="64"/>
      <c r="F1902" s="64"/>
      <c r="G1902" s="64"/>
      <c r="H1902" s="64"/>
      <c r="I1902" s="123">
        <v>644</v>
      </c>
      <c r="J1902" s="68">
        <v>221</v>
      </c>
      <c r="K1902" s="50">
        <f t="shared" si="462"/>
        <v>0.34316770186335405</v>
      </c>
      <c r="L1902" s="68">
        <v>683</v>
      </c>
      <c r="M1902" s="68">
        <v>39</v>
      </c>
      <c r="N1902" s="111">
        <f t="shared" si="467"/>
        <v>644</v>
      </c>
      <c r="O1902" s="64">
        <f t="shared" si="455"/>
        <v>683</v>
      </c>
      <c r="P1902" s="65">
        <f t="shared" si="456"/>
        <v>39</v>
      </c>
      <c r="Q1902" s="66">
        <f>IF(O1902&lt;&gt;0,P1902/O1902,"")</f>
        <v>5.7101024890190338E-2</v>
      </c>
      <c r="R1902" s="64"/>
      <c r="S1902" s="64">
        <f t="shared" si="468"/>
        <v>644</v>
      </c>
      <c r="T1902" s="67">
        <f t="shared" si="469"/>
        <v>0</v>
      </c>
    </row>
    <row r="1903" spans="1:20">
      <c r="A1903" s="3" t="s">
        <v>374</v>
      </c>
      <c r="B1903" s="2" t="s">
        <v>528</v>
      </c>
      <c r="C1903" s="2" t="s">
        <v>213</v>
      </c>
      <c r="D1903" s="2" t="s">
        <v>214</v>
      </c>
      <c r="E1903" s="64"/>
      <c r="F1903" s="64"/>
      <c r="G1903" s="64"/>
      <c r="H1903" s="64"/>
      <c r="I1903" s="123">
        <v>7</v>
      </c>
      <c r="J1903" s="68">
        <v>7</v>
      </c>
      <c r="K1903" s="50">
        <f t="shared" si="462"/>
        <v>1</v>
      </c>
      <c r="L1903" s="68">
        <v>7</v>
      </c>
      <c r="M1903" s="68"/>
      <c r="N1903" s="111">
        <f t="shared" si="467"/>
        <v>7</v>
      </c>
      <c r="O1903" s="64">
        <f t="shared" si="455"/>
        <v>7</v>
      </c>
      <c r="P1903" s="65" t="str">
        <f t="shared" si="456"/>
        <v/>
      </c>
      <c r="Q1903" s="53">
        <v>0</v>
      </c>
      <c r="R1903" s="64"/>
      <c r="S1903" s="64">
        <f t="shared" si="468"/>
        <v>7</v>
      </c>
      <c r="T1903" s="67">
        <f t="shared" si="469"/>
        <v>0</v>
      </c>
    </row>
    <row r="1904" spans="1:20">
      <c r="A1904" s="3" t="s">
        <v>374</v>
      </c>
      <c r="B1904" s="2" t="s">
        <v>527</v>
      </c>
      <c r="C1904" s="2" t="s">
        <v>215</v>
      </c>
      <c r="D1904" s="2" t="s">
        <v>217</v>
      </c>
      <c r="E1904" s="64"/>
      <c r="F1904" s="64"/>
      <c r="G1904" s="64"/>
      <c r="H1904" s="64"/>
      <c r="I1904" s="123">
        <v>59</v>
      </c>
      <c r="J1904" s="68">
        <v>28</v>
      </c>
      <c r="K1904" s="50">
        <f t="shared" si="462"/>
        <v>0.47457627118644069</v>
      </c>
      <c r="L1904" s="68">
        <v>59</v>
      </c>
      <c r="M1904" s="68"/>
      <c r="N1904" s="111">
        <f t="shared" si="467"/>
        <v>59</v>
      </c>
      <c r="O1904" s="64">
        <f t="shared" si="455"/>
        <v>59</v>
      </c>
      <c r="P1904" s="65" t="str">
        <f t="shared" si="456"/>
        <v/>
      </c>
      <c r="Q1904" s="53">
        <v>0</v>
      </c>
      <c r="R1904" s="64"/>
      <c r="S1904" s="64">
        <f t="shared" si="468"/>
        <v>59</v>
      </c>
      <c r="T1904" s="67">
        <f t="shared" si="469"/>
        <v>0</v>
      </c>
    </row>
    <row r="1905" spans="1:20">
      <c r="A1905" s="3" t="s">
        <v>374</v>
      </c>
      <c r="B1905" s="2" t="s">
        <v>526</v>
      </c>
      <c r="C1905" s="2" t="s">
        <v>239</v>
      </c>
      <c r="D1905" s="2" t="s">
        <v>240</v>
      </c>
      <c r="E1905" s="64"/>
      <c r="F1905" s="64"/>
      <c r="G1905" s="64"/>
      <c r="H1905" s="64"/>
      <c r="I1905" s="123">
        <v>2804</v>
      </c>
      <c r="J1905" s="68">
        <v>2790</v>
      </c>
      <c r="K1905" s="50">
        <f t="shared" si="462"/>
        <v>0.99500713266761764</v>
      </c>
      <c r="L1905" s="68">
        <v>3884</v>
      </c>
      <c r="M1905" s="68">
        <v>1080</v>
      </c>
      <c r="N1905" s="111">
        <f t="shared" ref="N1905:N1912" si="470">IF(SUM(E1905,I1905)&gt;0,SUM(E1905,I1905),"")</f>
        <v>2804</v>
      </c>
      <c r="O1905" s="64">
        <f t="shared" si="455"/>
        <v>3884</v>
      </c>
      <c r="P1905" s="65">
        <f t="shared" si="456"/>
        <v>1080</v>
      </c>
      <c r="Q1905" s="66">
        <f t="shared" ref="Q1905:Q1911" si="471">IF(O1905&lt;&gt;0,P1905/O1905,"")</f>
        <v>0.27806385169927911</v>
      </c>
      <c r="R1905" s="64"/>
      <c r="S1905" s="64">
        <f t="shared" si="468"/>
        <v>2804</v>
      </c>
      <c r="T1905" s="67">
        <f t="shared" si="469"/>
        <v>0</v>
      </c>
    </row>
    <row r="1906" spans="1:20">
      <c r="A1906" s="3" t="s">
        <v>374</v>
      </c>
      <c r="B1906" s="2" t="s">
        <v>526</v>
      </c>
      <c r="C1906" s="2" t="s">
        <v>281</v>
      </c>
      <c r="D1906" s="2" t="s">
        <v>282</v>
      </c>
      <c r="E1906" s="64"/>
      <c r="F1906" s="64"/>
      <c r="G1906" s="64"/>
      <c r="H1906" s="64"/>
      <c r="I1906" s="123">
        <v>387</v>
      </c>
      <c r="J1906" s="68">
        <v>249</v>
      </c>
      <c r="K1906" s="50">
        <f t="shared" si="462"/>
        <v>0.64341085271317833</v>
      </c>
      <c r="L1906" s="68">
        <v>388</v>
      </c>
      <c r="M1906" s="68">
        <v>1</v>
      </c>
      <c r="N1906" s="111">
        <f t="shared" si="470"/>
        <v>387</v>
      </c>
      <c r="O1906" s="64">
        <f t="shared" si="455"/>
        <v>388</v>
      </c>
      <c r="P1906" s="65">
        <f t="shared" si="456"/>
        <v>1</v>
      </c>
      <c r="Q1906" s="66">
        <f t="shared" si="471"/>
        <v>2.5773195876288659E-3</v>
      </c>
      <c r="R1906" s="64"/>
      <c r="S1906" s="64">
        <f>IF(N1906="",IF(R1906&gt;0,SUM(R1906),""),IF(SUM(R1906)&gt;0,SUM(N1906+R1906),N1906))</f>
        <v>387</v>
      </c>
      <c r="T1906" s="67">
        <f>IF((I1906)&gt;0,R1906/(I1906),"")</f>
        <v>0</v>
      </c>
    </row>
    <row r="1907" spans="1:20">
      <c r="A1907" s="3" t="s">
        <v>374</v>
      </c>
      <c r="B1907" s="20" t="s">
        <v>343</v>
      </c>
      <c r="C1907" s="2" t="s">
        <v>343</v>
      </c>
      <c r="D1907" s="2" t="s">
        <v>348</v>
      </c>
      <c r="E1907" s="64"/>
      <c r="F1907" s="64"/>
      <c r="G1907" s="64"/>
      <c r="H1907" s="64"/>
      <c r="I1907" s="123">
        <v>18226</v>
      </c>
      <c r="J1907" s="68">
        <v>18204</v>
      </c>
      <c r="K1907" s="50">
        <f t="shared" si="462"/>
        <v>0.99879293317239104</v>
      </c>
      <c r="L1907" s="68">
        <v>18441</v>
      </c>
      <c r="M1907" s="68">
        <v>215</v>
      </c>
      <c r="N1907" s="111">
        <f t="shared" si="470"/>
        <v>18226</v>
      </c>
      <c r="O1907" s="64">
        <f t="shared" ref="O1907:O1970" si="472">IF(SUM(G1907,L1907)&gt;0,SUM(G1907,L1907),"")</f>
        <v>18441</v>
      </c>
      <c r="P1907" s="65">
        <f t="shared" ref="P1907:P1970" si="473">IF(SUM(H1907,M1907)&gt;0,SUM(H1907,M1907),"")</f>
        <v>215</v>
      </c>
      <c r="Q1907" s="66">
        <f t="shared" si="471"/>
        <v>1.1658803752507999E-2</v>
      </c>
      <c r="R1907" s="64"/>
      <c r="S1907" s="64">
        <f>IF(N1907="",IF(R1907&gt;0,SUM(R1907),""),IF(SUM(R1907)&gt;0,SUM(N1907+R1907),N1907))</f>
        <v>18226</v>
      </c>
      <c r="T1907" s="67">
        <f>IF((I1907)&gt;0,R1907/(I1907),"")</f>
        <v>0</v>
      </c>
    </row>
    <row r="1908" spans="1:20">
      <c r="A1908" s="3" t="s">
        <v>374</v>
      </c>
      <c r="B1908" s="2" t="s">
        <v>526</v>
      </c>
      <c r="C1908" s="2" t="s">
        <v>366</v>
      </c>
      <c r="D1908" s="2" t="s">
        <v>367</v>
      </c>
      <c r="E1908" s="64"/>
      <c r="F1908" s="64"/>
      <c r="G1908" s="64"/>
      <c r="H1908" s="64"/>
      <c r="I1908" s="123">
        <v>293</v>
      </c>
      <c r="J1908" s="68">
        <v>242</v>
      </c>
      <c r="K1908" s="50">
        <f t="shared" si="462"/>
        <v>0.82593856655290099</v>
      </c>
      <c r="L1908" s="68">
        <v>301</v>
      </c>
      <c r="M1908" s="68">
        <v>8</v>
      </c>
      <c r="N1908" s="111">
        <f t="shared" si="470"/>
        <v>293</v>
      </c>
      <c r="O1908" s="64">
        <f t="shared" si="472"/>
        <v>301</v>
      </c>
      <c r="P1908" s="65">
        <f t="shared" si="473"/>
        <v>8</v>
      </c>
      <c r="Q1908" s="66">
        <f t="shared" si="471"/>
        <v>2.6578073089700997E-2</v>
      </c>
      <c r="R1908" s="64"/>
      <c r="S1908" s="64">
        <f>IF(N1908="",IF(R1908&gt;0,SUM(R1908),""),IF(SUM(R1908)&gt;0,SUM(N1908+R1908),N1908))</f>
        <v>293</v>
      </c>
      <c r="T1908" s="67">
        <f>IF((I1908)&gt;0,R1908/(I1908),"")</f>
        <v>0</v>
      </c>
    </row>
    <row r="1909" spans="1:20">
      <c r="A1909" s="3" t="s">
        <v>374</v>
      </c>
      <c r="B1909" s="2" t="s">
        <v>526</v>
      </c>
      <c r="C1909" s="2" t="s">
        <v>415</v>
      </c>
      <c r="D1909" s="2" t="s">
        <v>416</v>
      </c>
      <c r="E1909" s="64"/>
      <c r="F1909" s="64"/>
      <c r="G1909" s="64"/>
      <c r="H1909" s="64"/>
      <c r="I1909" s="123">
        <v>4679</v>
      </c>
      <c r="J1909" s="68">
        <v>4575</v>
      </c>
      <c r="K1909" s="50">
        <f t="shared" si="462"/>
        <v>0.97777302842487712</v>
      </c>
      <c r="L1909" s="68">
        <v>4740</v>
      </c>
      <c r="M1909" s="68">
        <v>61</v>
      </c>
      <c r="N1909" s="111">
        <f t="shared" si="470"/>
        <v>4679</v>
      </c>
      <c r="O1909" s="64">
        <f t="shared" si="472"/>
        <v>4740</v>
      </c>
      <c r="P1909" s="65">
        <f t="shared" si="473"/>
        <v>61</v>
      </c>
      <c r="Q1909" s="66">
        <f t="shared" si="471"/>
        <v>1.2869198312236287E-2</v>
      </c>
      <c r="R1909" s="64"/>
      <c r="S1909" s="64">
        <f t="shared" ref="S1909:S1914" si="474">IF(N1909="",IF(R1909&gt;0,SUM(R1909),""),IF(SUM(R1909)&gt;0,SUM(N1909+R1909),N1909))</f>
        <v>4679</v>
      </c>
      <c r="T1909" s="67">
        <f t="shared" ref="T1909:T1914" si="475">IF((I1909)&gt;0,R1909/(I1909),"")</f>
        <v>0</v>
      </c>
    </row>
    <row r="1910" spans="1:20">
      <c r="A1910" s="3" t="s">
        <v>374</v>
      </c>
      <c r="B1910" s="2" t="s">
        <v>531</v>
      </c>
      <c r="C1910" s="2" t="s">
        <v>424</v>
      </c>
      <c r="D1910" s="2" t="s">
        <v>427</v>
      </c>
      <c r="E1910" s="64"/>
      <c r="F1910" s="64"/>
      <c r="G1910" s="64"/>
      <c r="H1910" s="64"/>
      <c r="I1910" s="123">
        <v>8318</v>
      </c>
      <c r="J1910" s="68">
        <v>8240</v>
      </c>
      <c r="K1910" s="50">
        <f t="shared" si="462"/>
        <v>0.99062274585236831</v>
      </c>
      <c r="L1910" s="68">
        <v>8375</v>
      </c>
      <c r="M1910" s="68">
        <v>57</v>
      </c>
      <c r="N1910" s="111">
        <f t="shared" si="470"/>
        <v>8318</v>
      </c>
      <c r="O1910" s="64">
        <f t="shared" si="472"/>
        <v>8375</v>
      </c>
      <c r="P1910" s="65">
        <f t="shared" si="473"/>
        <v>57</v>
      </c>
      <c r="Q1910" s="66">
        <f t="shared" si="471"/>
        <v>6.8059701492537315E-3</v>
      </c>
      <c r="R1910" s="64"/>
      <c r="S1910" s="64">
        <f t="shared" si="474"/>
        <v>8318</v>
      </c>
      <c r="T1910" s="67">
        <f t="shared" si="475"/>
        <v>0</v>
      </c>
    </row>
    <row r="1911" spans="1:20">
      <c r="A1911" s="3" t="s">
        <v>374</v>
      </c>
      <c r="B1911" s="2" t="s">
        <v>528</v>
      </c>
      <c r="C1911" s="2" t="s">
        <v>436</v>
      </c>
      <c r="D1911" s="2" t="s">
        <v>438</v>
      </c>
      <c r="E1911" s="64"/>
      <c r="F1911" s="64"/>
      <c r="G1911" s="64"/>
      <c r="H1911" s="64"/>
      <c r="I1911" s="123">
        <v>327</v>
      </c>
      <c r="J1911" s="68">
        <v>286</v>
      </c>
      <c r="K1911" s="50">
        <f t="shared" si="462"/>
        <v>0.87461773700305812</v>
      </c>
      <c r="L1911" s="68">
        <v>342</v>
      </c>
      <c r="M1911" s="68">
        <v>15</v>
      </c>
      <c r="N1911" s="111">
        <f t="shared" si="470"/>
        <v>327</v>
      </c>
      <c r="O1911" s="64">
        <f t="shared" si="472"/>
        <v>342</v>
      </c>
      <c r="P1911" s="65">
        <f t="shared" si="473"/>
        <v>15</v>
      </c>
      <c r="Q1911" s="66">
        <f t="shared" si="471"/>
        <v>4.3859649122807015E-2</v>
      </c>
      <c r="R1911" s="64"/>
      <c r="S1911" s="64">
        <f t="shared" si="474"/>
        <v>327</v>
      </c>
      <c r="T1911" s="67">
        <f t="shared" si="475"/>
        <v>0</v>
      </c>
    </row>
    <row r="1912" spans="1:20">
      <c r="A1912" s="3" t="s">
        <v>374</v>
      </c>
      <c r="B1912" s="2" t="s">
        <v>535</v>
      </c>
      <c r="C1912" s="2" t="s">
        <v>442</v>
      </c>
      <c r="D1912" s="2" t="s">
        <v>498</v>
      </c>
      <c r="E1912" s="64"/>
      <c r="F1912" s="64"/>
      <c r="G1912" s="64"/>
      <c r="H1912" s="64"/>
      <c r="I1912" s="123">
        <v>17</v>
      </c>
      <c r="J1912" s="68">
        <v>11</v>
      </c>
      <c r="K1912" s="50">
        <f t="shared" si="462"/>
        <v>0.6470588235294118</v>
      </c>
      <c r="L1912" s="68">
        <v>17</v>
      </c>
      <c r="M1912" s="68"/>
      <c r="N1912" s="111">
        <f t="shared" si="470"/>
        <v>17</v>
      </c>
      <c r="O1912" s="64">
        <f t="shared" si="472"/>
        <v>17</v>
      </c>
      <c r="P1912" s="65" t="str">
        <f t="shared" si="473"/>
        <v/>
      </c>
      <c r="Q1912" s="53">
        <v>0</v>
      </c>
      <c r="R1912" s="64"/>
      <c r="S1912" s="64">
        <f t="shared" si="474"/>
        <v>17</v>
      </c>
      <c r="T1912" s="67">
        <f t="shared" si="475"/>
        <v>0</v>
      </c>
    </row>
    <row r="1913" spans="1:20">
      <c r="A1913" s="3" t="s">
        <v>374</v>
      </c>
      <c r="B1913" s="2" t="s">
        <v>535</v>
      </c>
      <c r="C1913" s="2" t="s">
        <v>442</v>
      </c>
      <c r="D1913" s="2" t="s">
        <v>451</v>
      </c>
      <c r="E1913" s="64"/>
      <c r="F1913" s="64"/>
      <c r="G1913" s="64"/>
      <c r="H1913" s="64"/>
      <c r="I1913" s="123">
        <v>3</v>
      </c>
      <c r="J1913" s="68">
        <v>2</v>
      </c>
      <c r="K1913" s="50">
        <f t="shared" si="462"/>
        <v>0.66666666666666663</v>
      </c>
      <c r="L1913" s="68">
        <v>3</v>
      </c>
      <c r="M1913" s="68"/>
      <c r="N1913" s="111">
        <f t="shared" ref="N1913:N1922" si="476">IF(SUM(E1913,I1913)&gt;0,SUM(E1913,I1913),"")</f>
        <v>3</v>
      </c>
      <c r="O1913" s="64">
        <f t="shared" si="472"/>
        <v>3</v>
      </c>
      <c r="P1913" s="65" t="str">
        <f t="shared" si="473"/>
        <v/>
      </c>
      <c r="Q1913" s="53">
        <v>0</v>
      </c>
      <c r="R1913" s="64"/>
      <c r="S1913" s="64">
        <f t="shared" si="474"/>
        <v>3</v>
      </c>
      <c r="T1913" s="67">
        <f t="shared" si="475"/>
        <v>0</v>
      </c>
    </row>
    <row r="1914" spans="1:20">
      <c r="A1914" s="3" t="s">
        <v>374</v>
      </c>
      <c r="B1914" s="2" t="s">
        <v>535</v>
      </c>
      <c r="C1914" s="2" t="s">
        <v>442</v>
      </c>
      <c r="D1914" s="2" t="s">
        <v>454</v>
      </c>
      <c r="E1914" s="64"/>
      <c r="F1914" s="64"/>
      <c r="G1914" s="64"/>
      <c r="H1914" s="64"/>
      <c r="I1914" s="123">
        <v>49</v>
      </c>
      <c r="J1914" s="68">
        <v>49</v>
      </c>
      <c r="K1914" s="50">
        <f t="shared" si="462"/>
        <v>1</v>
      </c>
      <c r="L1914" s="68">
        <v>49</v>
      </c>
      <c r="M1914" s="68"/>
      <c r="N1914" s="111">
        <f t="shared" si="476"/>
        <v>49</v>
      </c>
      <c r="O1914" s="64">
        <f t="shared" si="472"/>
        <v>49</v>
      </c>
      <c r="P1914" s="65" t="str">
        <f t="shared" si="473"/>
        <v/>
      </c>
      <c r="Q1914" s="53">
        <v>0</v>
      </c>
      <c r="R1914" s="64"/>
      <c r="S1914" s="64">
        <f t="shared" si="474"/>
        <v>49</v>
      </c>
      <c r="T1914" s="67">
        <f t="shared" si="475"/>
        <v>0</v>
      </c>
    </row>
    <row r="1915" spans="1:20">
      <c r="A1915" s="3" t="s">
        <v>499</v>
      </c>
      <c r="B1915" s="2" t="s">
        <v>526</v>
      </c>
      <c r="C1915" s="2" t="s">
        <v>13</v>
      </c>
      <c r="D1915" s="2" t="s">
        <v>16</v>
      </c>
      <c r="E1915" s="64"/>
      <c r="F1915" s="64"/>
      <c r="G1915" s="64"/>
      <c r="H1915" s="64"/>
      <c r="I1915" s="123">
        <v>54</v>
      </c>
      <c r="J1915" s="68">
        <v>34</v>
      </c>
      <c r="K1915" s="50">
        <f t="shared" si="462"/>
        <v>0.62962962962962965</v>
      </c>
      <c r="L1915" s="68">
        <v>68</v>
      </c>
      <c r="M1915" s="68">
        <v>14</v>
      </c>
      <c r="N1915" s="111">
        <f t="shared" si="476"/>
        <v>54</v>
      </c>
      <c r="O1915" s="64">
        <f t="shared" si="472"/>
        <v>68</v>
      </c>
      <c r="P1915" s="65">
        <f t="shared" si="473"/>
        <v>14</v>
      </c>
      <c r="Q1915" s="66">
        <f t="shared" ref="Q1915:Q1923" si="477">IF(O1915&lt;&gt;0,P1915/O1915,"")</f>
        <v>0.20588235294117646</v>
      </c>
      <c r="R1915" s="64">
        <v>1</v>
      </c>
      <c r="S1915" s="64">
        <f t="shared" ref="S1915:S1922" si="478">IF(N1915="",IF(R1915&gt;0,SUM(R1915),""),IF(SUM(R1915)&gt;0,SUM(N1915+R1915),N1915))</f>
        <v>55</v>
      </c>
      <c r="T1915" s="67">
        <f t="shared" ref="T1915:T1922" si="479">IF((I1915)&gt;0,R1915/(I1915),"")</f>
        <v>1.8518518518518517E-2</v>
      </c>
    </row>
    <row r="1916" spans="1:20">
      <c r="A1916" s="3" t="s">
        <v>499</v>
      </c>
      <c r="B1916" s="2" t="s">
        <v>527</v>
      </c>
      <c r="C1916" s="2" t="s">
        <v>17</v>
      </c>
      <c r="D1916" s="2" t="s">
        <v>19</v>
      </c>
      <c r="E1916" s="64"/>
      <c r="F1916" s="64"/>
      <c r="G1916" s="64"/>
      <c r="H1916" s="64"/>
      <c r="I1916" s="123">
        <v>712</v>
      </c>
      <c r="J1916" s="68">
        <v>618</v>
      </c>
      <c r="K1916" s="50">
        <f t="shared" si="462"/>
        <v>0.8679775280898876</v>
      </c>
      <c r="L1916" s="68">
        <v>825</v>
      </c>
      <c r="M1916" s="68">
        <v>113</v>
      </c>
      <c r="N1916" s="111">
        <f t="shared" si="476"/>
        <v>712</v>
      </c>
      <c r="O1916" s="64">
        <f t="shared" si="472"/>
        <v>825</v>
      </c>
      <c r="P1916" s="65">
        <f t="shared" si="473"/>
        <v>113</v>
      </c>
      <c r="Q1916" s="66">
        <f t="shared" si="477"/>
        <v>0.13696969696969696</v>
      </c>
      <c r="R1916" s="64">
        <v>10</v>
      </c>
      <c r="S1916" s="64">
        <f t="shared" si="478"/>
        <v>722</v>
      </c>
      <c r="T1916" s="67">
        <f t="shared" si="479"/>
        <v>1.4044943820224719E-2</v>
      </c>
    </row>
    <row r="1917" spans="1:20">
      <c r="A1917" s="3" t="s">
        <v>499</v>
      </c>
      <c r="B1917" s="2" t="s">
        <v>530</v>
      </c>
      <c r="C1917" s="2" t="s">
        <v>26</v>
      </c>
      <c r="D1917" s="2" t="s">
        <v>28</v>
      </c>
      <c r="E1917" s="64"/>
      <c r="F1917" s="64"/>
      <c r="G1917" s="64"/>
      <c r="H1917" s="64"/>
      <c r="I1917" s="123">
        <v>17</v>
      </c>
      <c r="J1917" s="68">
        <v>17</v>
      </c>
      <c r="K1917" s="50">
        <f t="shared" si="462"/>
        <v>1</v>
      </c>
      <c r="L1917" s="68">
        <v>17</v>
      </c>
      <c r="M1917" s="68"/>
      <c r="N1917" s="111">
        <f t="shared" si="476"/>
        <v>17</v>
      </c>
      <c r="O1917" s="64">
        <f t="shared" si="472"/>
        <v>17</v>
      </c>
      <c r="P1917" s="65" t="str">
        <f t="shared" si="473"/>
        <v/>
      </c>
      <c r="Q1917" s="53">
        <v>0</v>
      </c>
      <c r="R1917" s="64"/>
      <c r="S1917" s="64">
        <f t="shared" si="478"/>
        <v>17</v>
      </c>
      <c r="T1917" s="67">
        <f t="shared" si="479"/>
        <v>0</v>
      </c>
    </row>
    <row r="1918" spans="1:20">
      <c r="A1918" s="3" t="s">
        <v>499</v>
      </c>
      <c r="B1918" s="2" t="s">
        <v>532</v>
      </c>
      <c r="C1918" s="2" t="s">
        <v>34</v>
      </c>
      <c r="D1918" s="2" t="s">
        <v>36</v>
      </c>
      <c r="E1918" s="64"/>
      <c r="F1918" s="64"/>
      <c r="G1918" s="64"/>
      <c r="H1918" s="64"/>
      <c r="I1918" s="123">
        <v>227</v>
      </c>
      <c r="J1918" s="68">
        <v>224</v>
      </c>
      <c r="K1918" s="50">
        <f t="shared" si="462"/>
        <v>0.986784140969163</v>
      </c>
      <c r="L1918" s="68">
        <v>236</v>
      </c>
      <c r="M1918" s="68">
        <v>9</v>
      </c>
      <c r="N1918" s="111">
        <f t="shared" si="476"/>
        <v>227</v>
      </c>
      <c r="O1918" s="64">
        <f t="shared" si="472"/>
        <v>236</v>
      </c>
      <c r="P1918" s="65">
        <f t="shared" si="473"/>
        <v>9</v>
      </c>
      <c r="Q1918" s="66">
        <f t="shared" si="477"/>
        <v>3.8135593220338986E-2</v>
      </c>
      <c r="R1918" s="64"/>
      <c r="S1918" s="64">
        <f t="shared" si="478"/>
        <v>227</v>
      </c>
      <c r="T1918" s="67">
        <f t="shared" si="479"/>
        <v>0</v>
      </c>
    </row>
    <row r="1919" spans="1:20">
      <c r="A1919" s="3" t="s">
        <v>499</v>
      </c>
      <c r="B1919" s="2" t="s">
        <v>531</v>
      </c>
      <c r="C1919" s="2" t="s">
        <v>42</v>
      </c>
      <c r="D1919" s="2" t="s">
        <v>43</v>
      </c>
      <c r="E1919" s="64"/>
      <c r="F1919" s="64"/>
      <c r="G1919" s="64"/>
      <c r="H1919" s="64"/>
      <c r="I1919" s="123">
        <v>2411</v>
      </c>
      <c r="J1919" s="68">
        <v>339</v>
      </c>
      <c r="K1919" s="50">
        <f t="shared" si="462"/>
        <v>0.14060555785980922</v>
      </c>
      <c r="L1919" s="68">
        <v>2463</v>
      </c>
      <c r="M1919" s="68">
        <v>52</v>
      </c>
      <c r="N1919" s="111">
        <f t="shared" si="476"/>
        <v>2411</v>
      </c>
      <c r="O1919" s="64">
        <f t="shared" si="472"/>
        <v>2463</v>
      </c>
      <c r="P1919" s="65">
        <f t="shared" si="473"/>
        <v>52</v>
      </c>
      <c r="Q1919" s="66">
        <f t="shared" si="477"/>
        <v>2.1112464474218433E-2</v>
      </c>
      <c r="R1919" s="64"/>
      <c r="S1919" s="64">
        <f t="shared" si="478"/>
        <v>2411</v>
      </c>
      <c r="T1919" s="67">
        <f t="shared" si="479"/>
        <v>0</v>
      </c>
    </row>
    <row r="1920" spans="1:20">
      <c r="A1920" s="3" t="s">
        <v>499</v>
      </c>
      <c r="B1920" s="2" t="s">
        <v>526</v>
      </c>
      <c r="C1920" s="2" t="s">
        <v>60</v>
      </c>
      <c r="D1920" s="2" t="s">
        <v>61</v>
      </c>
      <c r="E1920" s="64"/>
      <c r="F1920" s="64"/>
      <c r="G1920" s="64"/>
      <c r="H1920" s="64"/>
      <c r="I1920" s="123">
        <v>88</v>
      </c>
      <c r="J1920" s="68">
        <v>37</v>
      </c>
      <c r="K1920" s="50">
        <f t="shared" si="462"/>
        <v>0.42045454545454547</v>
      </c>
      <c r="L1920" s="68">
        <v>88</v>
      </c>
      <c r="M1920" s="68"/>
      <c r="N1920" s="111">
        <f t="shared" si="476"/>
        <v>88</v>
      </c>
      <c r="O1920" s="64">
        <f t="shared" si="472"/>
        <v>88</v>
      </c>
      <c r="P1920" s="65" t="str">
        <f t="shared" si="473"/>
        <v/>
      </c>
      <c r="Q1920" s="53">
        <v>0</v>
      </c>
      <c r="R1920" s="64">
        <v>4</v>
      </c>
      <c r="S1920" s="64">
        <f t="shared" si="478"/>
        <v>92</v>
      </c>
      <c r="T1920" s="67">
        <f t="shared" si="479"/>
        <v>4.5454545454545456E-2</v>
      </c>
    </row>
    <row r="1921" spans="1:20">
      <c r="A1921" s="3" t="s">
        <v>499</v>
      </c>
      <c r="B1921" s="2" t="s">
        <v>530</v>
      </c>
      <c r="C1921" s="2" t="s">
        <v>64</v>
      </c>
      <c r="D1921" s="2" t="s">
        <v>66</v>
      </c>
      <c r="E1921" s="64"/>
      <c r="F1921" s="64"/>
      <c r="G1921" s="64"/>
      <c r="H1921" s="64"/>
      <c r="I1921" s="123">
        <v>28</v>
      </c>
      <c r="J1921" s="68">
        <v>28</v>
      </c>
      <c r="K1921" s="50">
        <f t="shared" si="462"/>
        <v>1</v>
      </c>
      <c r="L1921" s="68">
        <v>28</v>
      </c>
      <c r="M1921" s="68"/>
      <c r="N1921" s="111">
        <f t="shared" si="476"/>
        <v>28</v>
      </c>
      <c r="O1921" s="64">
        <f t="shared" si="472"/>
        <v>28</v>
      </c>
      <c r="P1921" s="65" t="str">
        <f t="shared" si="473"/>
        <v/>
      </c>
      <c r="Q1921" s="53">
        <v>0</v>
      </c>
      <c r="R1921" s="64"/>
      <c r="S1921" s="64">
        <f t="shared" si="478"/>
        <v>28</v>
      </c>
      <c r="T1921" s="67">
        <f t="shared" si="479"/>
        <v>0</v>
      </c>
    </row>
    <row r="1922" spans="1:20">
      <c r="A1922" s="3" t="s">
        <v>499</v>
      </c>
      <c r="B1922" s="2" t="s">
        <v>528</v>
      </c>
      <c r="C1922" s="2" t="s">
        <v>75</v>
      </c>
      <c r="D1922" s="2" t="s">
        <v>77</v>
      </c>
      <c r="E1922" s="64"/>
      <c r="F1922" s="64"/>
      <c r="G1922" s="64"/>
      <c r="H1922" s="64"/>
      <c r="I1922" s="123">
        <v>195</v>
      </c>
      <c r="J1922" s="68">
        <v>83</v>
      </c>
      <c r="K1922" s="50">
        <f t="shared" si="462"/>
        <v>0.42564102564102563</v>
      </c>
      <c r="L1922" s="68">
        <v>203</v>
      </c>
      <c r="M1922" s="68">
        <v>8</v>
      </c>
      <c r="N1922" s="111">
        <f t="shared" si="476"/>
        <v>195</v>
      </c>
      <c r="O1922" s="64">
        <f t="shared" si="472"/>
        <v>203</v>
      </c>
      <c r="P1922" s="65">
        <f t="shared" si="473"/>
        <v>8</v>
      </c>
      <c r="Q1922" s="66">
        <f t="shared" si="477"/>
        <v>3.9408866995073892E-2</v>
      </c>
      <c r="R1922" s="64"/>
      <c r="S1922" s="64">
        <f t="shared" si="478"/>
        <v>195</v>
      </c>
      <c r="T1922" s="67">
        <f t="shared" si="479"/>
        <v>0</v>
      </c>
    </row>
    <row r="1923" spans="1:20">
      <c r="A1923" s="3" t="s">
        <v>499</v>
      </c>
      <c r="B1923" s="2" t="s">
        <v>535</v>
      </c>
      <c r="C1923" s="2" t="s">
        <v>87</v>
      </c>
      <c r="D1923" s="2" t="s">
        <v>89</v>
      </c>
      <c r="E1923" s="64"/>
      <c r="F1923" s="64"/>
      <c r="G1923" s="64"/>
      <c r="H1923" s="64"/>
      <c r="I1923" s="123">
        <v>104</v>
      </c>
      <c r="J1923" s="68">
        <v>80</v>
      </c>
      <c r="K1923" s="50">
        <f t="shared" si="462"/>
        <v>0.76923076923076927</v>
      </c>
      <c r="L1923" s="68">
        <v>105</v>
      </c>
      <c r="M1923" s="68">
        <v>1</v>
      </c>
      <c r="N1923" s="111">
        <f t="shared" ref="N1923:N1936" si="480">IF(SUM(E1923,I1923)&gt;0,SUM(E1923,I1923),"")</f>
        <v>104</v>
      </c>
      <c r="O1923" s="64">
        <f t="shared" si="472"/>
        <v>105</v>
      </c>
      <c r="P1923" s="65">
        <f t="shared" si="473"/>
        <v>1</v>
      </c>
      <c r="Q1923" s="66">
        <f t="shared" si="477"/>
        <v>9.5238095238095247E-3</v>
      </c>
      <c r="R1923" s="64">
        <v>3</v>
      </c>
      <c r="S1923" s="64">
        <f t="shared" ref="S1923:S1936" si="481">IF(N1923="",IF(R1923&gt;0,SUM(R1923),""),IF(SUM(R1923)&gt;0,SUM(N1923+R1923),N1923))</f>
        <v>107</v>
      </c>
      <c r="T1923" s="67">
        <f t="shared" ref="T1923:T1936" si="482">IF((I1923)&gt;0,R1923/(I1923),"")</f>
        <v>2.8846153846153848E-2</v>
      </c>
    </row>
    <row r="1924" spans="1:20">
      <c r="A1924" s="3" t="s">
        <v>499</v>
      </c>
      <c r="B1924" s="2" t="s">
        <v>530</v>
      </c>
      <c r="C1924" s="2" t="s">
        <v>98</v>
      </c>
      <c r="D1924" s="2" t="s">
        <v>99</v>
      </c>
      <c r="E1924" s="64"/>
      <c r="F1924" s="64"/>
      <c r="G1924" s="64"/>
      <c r="H1924" s="64"/>
      <c r="I1924" s="123">
        <v>9</v>
      </c>
      <c r="J1924" s="68">
        <v>2</v>
      </c>
      <c r="K1924" s="50">
        <f t="shared" si="462"/>
        <v>0.22222222222222221</v>
      </c>
      <c r="L1924" s="68">
        <v>13</v>
      </c>
      <c r="M1924" s="68">
        <v>4</v>
      </c>
      <c r="N1924" s="111">
        <f t="shared" si="480"/>
        <v>9</v>
      </c>
      <c r="O1924" s="64">
        <f t="shared" si="472"/>
        <v>13</v>
      </c>
      <c r="P1924" s="65">
        <f t="shared" si="473"/>
        <v>4</v>
      </c>
      <c r="Q1924" s="66">
        <f t="shared" ref="Q1924:Q1935" si="483">IF(O1924&lt;&gt;0,P1924/O1924,"")</f>
        <v>0.30769230769230771</v>
      </c>
      <c r="R1924" s="64"/>
      <c r="S1924" s="64">
        <f t="shared" si="481"/>
        <v>9</v>
      </c>
      <c r="T1924" s="67">
        <f t="shared" si="482"/>
        <v>0</v>
      </c>
    </row>
    <row r="1925" spans="1:20">
      <c r="A1925" s="3" t="s">
        <v>499</v>
      </c>
      <c r="B1925" s="2" t="s">
        <v>534</v>
      </c>
      <c r="C1925" s="2" t="s">
        <v>100</v>
      </c>
      <c r="D1925" s="2" t="s">
        <v>101</v>
      </c>
      <c r="E1925" s="64"/>
      <c r="F1925" s="64"/>
      <c r="G1925" s="64"/>
      <c r="H1925" s="64"/>
      <c r="I1925" s="123">
        <v>16693</v>
      </c>
      <c r="J1925" s="68">
        <v>1172</v>
      </c>
      <c r="K1925" s="50">
        <f t="shared" si="462"/>
        <v>7.020906966992152E-2</v>
      </c>
      <c r="L1925" s="68">
        <v>17242</v>
      </c>
      <c r="M1925" s="68">
        <v>549</v>
      </c>
      <c r="N1925" s="111">
        <f t="shared" si="480"/>
        <v>16693</v>
      </c>
      <c r="O1925" s="64">
        <f t="shared" si="472"/>
        <v>17242</v>
      </c>
      <c r="P1925" s="65">
        <f t="shared" si="473"/>
        <v>549</v>
      </c>
      <c r="Q1925" s="66">
        <f t="shared" si="483"/>
        <v>3.1840853729265747E-2</v>
      </c>
      <c r="R1925" s="64">
        <v>1</v>
      </c>
      <c r="S1925" s="64">
        <f t="shared" si="481"/>
        <v>16694</v>
      </c>
      <c r="T1925" s="67">
        <f t="shared" si="482"/>
        <v>5.9905349547714609E-5</v>
      </c>
    </row>
    <row r="1926" spans="1:20">
      <c r="A1926" s="3" t="s">
        <v>499</v>
      </c>
      <c r="B1926" s="2" t="s">
        <v>534</v>
      </c>
      <c r="C1926" s="2" t="s">
        <v>100</v>
      </c>
      <c r="D1926" s="2" t="s">
        <v>104</v>
      </c>
      <c r="E1926" s="64"/>
      <c r="F1926" s="64"/>
      <c r="G1926" s="64"/>
      <c r="H1926" s="64"/>
      <c r="I1926" s="123">
        <v>9032</v>
      </c>
      <c r="J1926" s="68">
        <v>353</v>
      </c>
      <c r="K1926" s="50">
        <f t="shared" si="462"/>
        <v>3.9083259521700622E-2</v>
      </c>
      <c r="L1926" s="68">
        <v>9123</v>
      </c>
      <c r="M1926" s="68">
        <v>91</v>
      </c>
      <c r="N1926" s="111">
        <f t="shared" si="480"/>
        <v>9032</v>
      </c>
      <c r="O1926" s="64">
        <f t="shared" si="472"/>
        <v>9123</v>
      </c>
      <c r="P1926" s="65">
        <f t="shared" si="473"/>
        <v>91</v>
      </c>
      <c r="Q1926" s="66">
        <f t="shared" si="483"/>
        <v>9.9747889948481865E-3</v>
      </c>
      <c r="R1926" s="64"/>
      <c r="S1926" s="64">
        <f t="shared" si="481"/>
        <v>9032</v>
      </c>
      <c r="T1926" s="67">
        <f t="shared" si="482"/>
        <v>0</v>
      </c>
    </row>
    <row r="1927" spans="1:20">
      <c r="A1927" s="3" t="s">
        <v>499</v>
      </c>
      <c r="B1927" s="2" t="s">
        <v>530</v>
      </c>
      <c r="C1927" s="2" t="s">
        <v>106</v>
      </c>
      <c r="D1927" s="2" t="s">
        <v>107</v>
      </c>
      <c r="E1927" s="64"/>
      <c r="F1927" s="64"/>
      <c r="G1927" s="64"/>
      <c r="H1927" s="64"/>
      <c r="I1927" s="123">
        <v>1377</v>
      </c>
      <c r="J1927" s="68">
        <v>1377</v>
      </c>
      <c r="K1927" s="50">
        <f t="shared" si="462"/>
        <v>1</v>
      </c>
      <c r="L1927" s="68">
        <v>1425</v>
      </c>
      <c r="M1927" s="68">
        <v>48</v>
      </c>
      <c r="N1927" s="111">
        <f t="shared" si="480"/>
        <v>1377</v>
      </c>
      <c r="O1927" s="64">
        <f t="shared" si="472"/>
        <v>1425</v>
      </c>
      <c r="P1927" s="65">
        <f t="shared" si="473"/>
        <v>48</v>
      </c>
      <c r="Q1927" s="66">
        <f t="shared" si="483"/>
        <v>3.3684210526315789E-2</v>
      </c>
      <c r="R1927" s="64">
        <v>3</v>
      </c>
      <c r="S1927" s="64">
        <f t="shared" si="481"/>
        <v>1380</v>
      </c>
      <c r="T1927" s="67">
        <f t="shared" si="482"/>
        <v>2.1786492374727671E-3</v>
      </c>
    </row>
    <row r="1928" spans="1:20">
      <c r="A1928" s="3" t="s">
        <v>499</v>
      </c>
      <c r="B1928" s="2" t="s">
        <v>526</v>
      </c>
      <c r="C1928" s="2" t="s">
        <v>121</v>
      </c>
      <c r="D1928" s="2" t="s">
        <v>122</v>
      </c>
      <c r="E1928" s="64"/>
      <c r="F1928" s="64"/>
      <c r="G1928" s="64"/>
      <c r="H1928" s="64"/>
      <c r="I1928" s="123">
        <v>330</v>
      </c>
      <c r="J1928" s="68">
        <v>260</v>
      </c>
      <c r="K1928" s="50">
        <f t="shared" si="462"/>
        <v>0.78787878787878785</v>
      </c>
      <c r="L1928" s="68">
        <v>337</v>
      </c>
      <c r="M1928" s="68">
        <v>7</v>
      </c>
      <c r="N1928" s="111">
        <f t="shared" si="480"/>
        <v>330</v>
      </c>
      <c r="O1928" s="64">
        <f t="shared" si="472"/>
        <v>337</v>
      </c>
      <c r="P1928" s="65">
        <f t="shared" si="473"/>
        <v>7</v>
      </c>
      <c r="Q1928" s="66">
        <f t="shared" si="483"/>
        <v>2.0771513353115726E-2</v>
      </c>
      <c r="R1928" s="64">
        <v>3</v>
      </c>
      <c r="S1928" s="64">
        <f t="shared" si="481"/>
        <v>333</v>
      </c>
      <c r="T1928" s="67">
        <f t="shared" si="482"/>
        <v>9.0909090909090905E-3</v>
      </c>
    </row>
    <row r="1929" spans="1:20">
      <c r="A1929" s="3" t="s">
        <v>499</v>
      </c>
      <c r="B1929" s="2" t="s">
        <v>537</v>
      </c>
      <c r="C1929" s="2" t="s">
        <v>123</v>
      </c>
      <c r="D1929" s="2" t="s">
        <v>124</v>
      </c>
      <c r="E1929" s="64"/>
      <c r="F1929" s="64"/>
      <c r="G1929" s="64"/>
      <c r="H1929" s="64"/>
      <c r="I1929" s="123">
        <v>236</v>
      </c>
      <c r="J1929" s="68">
        <v>3</v>
      </c>
      <c r="K1929" s="50">
        <f t="shared" si="462"/>
        <v>1.2711864406779662E-2</v>
      </c>
      <c r="L1929" s="68">
        <v>289</v>
      </c>
      <c r="M1929" s="68">
        <v>53</v>
      </c>
      <c r="N1929" s="111">
        <f t="shared" si="480"/>
        <v>236</v>
      </c>
      <c r="O1929" s="64">
        <f t="shared" si="472"/>
        <v>289</v>
      </c>
      <c r="P1929" s="65">
        <f t="shared" si="473"/>
        <v>53</v>
      </c>
      <c r="Q1929" s="66">
        <f t="shared" si="483"/>
        <v>0.18339100346020762</v>
      </c>
      <c r="R1929" s="64"/>
      <c r="S1929" s="64">
        <f t="shared" si="481"/>
        <v>236</v>
      </c>
      <c r="T1929" s="67">
        <f t="shared" si="482"/>
        <v>0</v>
      </c>
    </row>
    <row r="1930" spans="1:20">
      <c r="A1930" s="3" t="s">
        <v>499</v>
      </c>
      <c r="B1930" s="2" t="s">
        <v>528</v>
      </c>
      <c r="C1930" s="2" t="s">
        <v>125</v>
      </c>
      <c r="D1930" s="2" t="s">
        <v>126</v>
      </c>
      <c r="E1930" s="64"/>
      <c r="F1930" s="64"/>
      <c r="G1930" s="64"/>
      <c r="H1930" s="64"/>
      <c r="I1930" s="123">
        <v>249</v>
      </c>
      <c r="J1930" s="68">
        <v>42</v>
      </c>
      <c r="K1930" s="50">
        <f t="shared" si="462"/>
        <v>0.16867469879518071</v>
      </c>
      <c r="L1930" s="68">
        <v>254</v>
      </c>
      <c r="M1930" s="68">
        <v>5</v>
      </c>
      <c r="N1930" s="111">
        <f t="shared" si="480"/>
        <v>249</v>
      </c>
      <c r="O1930" s="64">
        <f t="shared" si="472"/>
        <v>254</v>
      </c>
      <c r="P1930" s="65">
        <f t="shared" si="473"/>
        <v>5</v>
      </c>
      <c r="Q1930" s="66">
        <f t="shared" si="483"/>
        <v>1.968503937007874E-2</v>
      </c>
      <c r="R1930" s="64"/>
      <c r="S1930" s="64">
        <f t="shared" si="481"/>
        <v>249</v>
      </c>
      <c r="T1930" s="67">
        <f t="shared" si="482"/>
        <v>0</v>
      </c>
    </row>
    <row r="1931" spans="1:20">
      <c r="A1931" s="3" t="s">
        <v>499</v>
      </c>
      <c r="B1931" s="2" t="s">
        <v>528</v>
      </c>
      <c r="C1931" s="2" t="s">
        <v>127</v>
      </c>
      <c r="D1931" s="2" t="s">
        <v>129</v>
      </c>
      <c r="E1931" s="64"/>
      <c r="F1931" s="64"/>
      <c r="G1931" s="64"/>
      <c r="H1931" s="64"/>
      <c r="I1931" s="123">
        <v>3</v>
      </c>
      <c r="J1931" s="68">
        <v>3</v>
      </c>
      <c r="K1931" s="50">
        <f t="shared" si="462"/>
        <v>1</v>
      </c>
      <c r="L1931" s="68">
        <v>17</v>
      </c>
      <c r="M1931" s="68">
        <v>14</v>
      </c>
      <c r="N1931" s="111">
        <f t="shared" si="480"/>
        <v>3</v>
      </c>
      <c r="O1931" s="64">
        <f t="shared" si="472"/>
        <v>17</v>
      </c>
      <c r="P1931" s="65">
        <f t="shared" si="473"/>
        <v>14</v>
      </c>
      <c r="Q1931" s="66">
        <f t="shared" si="483"/>
        <v>0.82352941176470584</v>
      </c>
      <c r="R1931" s="64"/>
      <c r="S1931" s="64">
        <f t="shared" si="481"/>
        <v>3</v>
      </c>
      <c r="T1931" s="67">
        <f t="shared" si="482"/>
        <v>0</v>
      </c>
    </row>
    <row r="1932" spans="1:20">
      <c r="A1932" s="3" t="s">
        <v>499</v>
      </c>
      <c r="B1932" s="2" t="s">
        <v>528</v>
      </c>
      <c r="C1932" s="2" t="s">
        <v>130</v>
      </c>
      <c r="D1932" s="2" t="s">
        <v>131</v>
      </c>
      <c r="E1932" s="64"/>
      <c r="F1932" s="64"/>
      <c r="G1932" s="64"/>
      <c r="H1932" s="64"/>
      <c r="I1932" s="123">
        <v>1</v>
      </c>
      <c r="J1932" s="68">
        <v>1</v>
      </c>
      <c r="K1932" s="50">
        <f t="shared" ref="K1932:K1995" si="484">J1932/I1932</f>
        <v>1</v>
      </c>
      <c r="L1932" s="68">
        <v>1</v>
      </c>
      <c r="M1932" s="68"/>
      <c r="N1932" s="111">
        <f t="shared" si="480"/>
        <v>1</v>
      </c>
      <c r="O1932" s="64">
        <f t="shared" si="472"/>
        <v>1</v>
      </c>
      <c r="P1932" s="65" t="str">
        <f t="shared" si="473"/>
        <v/>
      </c>
      <c r="Q1932" s="53">
        <v>0</v>
      </c>
      <c r="R1932" s="64"/>
      <c r="S1932" s="64">
        <f t="shared" si="481"/>
        <v>1</v>
      </c>
      <c r="T1932" s="67">
        <f t="shared" si="482"/>
        <v>0</v>
      </c>
    </row>
    <row r="1933" spans="1:20">
      <c r="A1933" s="3" t="s">
        <v>499</v>
      </c>
      <c r="B1933" s="2" t="s">
        <v>527</v>
      </c>
      <c r="C1933" s="2" t="s">
        <v>138</v>
      </c>
      <c r="D1933" s="2" t="s">
        <v>140</v>
      </c>
      <c r="E1933" s="64"/>
      <c r="F1933" s="64"/>
      <c r="G1933" s="64"/>
      <c r="H1933" s="64"/>
      <c r="I1933" s="123">
        <v>3322</v>
      </c>
      <c r="J1933" s="68">
        <v>188</v>
      </c>
      <c r="K1933" s="50">
        <f t="shared" si="484"/>
        <v>5.6592414208308246E-2</v>
      </c>
      <c r="L1933" s="68">
        <v>3625</v>
      </c>
      <c r="M1933" s="68">
        <v>303</v>
      </c>
      <c r="N1933" s="111">
        <f t="shared" si="480"/>
        <v>3322</v>
      </c>
      <c r="O1933" s="64">
        <f t="shared" si="472"/>
        <v>3625</v>
      </c>
      <c r="P1933" s="65">
        <f t="shared" si="473"/>
        <v>303</v>
      </c>
      <c r="Q1933" s="66">
        <f t="shared" si="483"/>
        <v>8.3586206896551718E-2</v>
      </c>
      <c r="R1933" s="64">
        <v>89</v>
      </c>
      <c r="S1933" s="64">
        <f t="shared" si="481"/>
        <v>3411</v>
      </c>
      <c r="T1933" s="67">
        <f t="shared" si="482"/>
        <v>2.6791089704996988E-2</v>
      </c>
    </row>
    <row r="1934" spans="1:20">
      <c r="A1934" s="3" t="s">
        <v>499</v>
      </c>
      <c r="B1934" s="2" t="s">
        <v>529</v>
      </c>
      <c r="C1934" s="2" t="s">
        <v>150</v>
      </c>
      <c r="D1934" s="2" t="s">
        <v>151</v>
      </c>
      <c r="E1934" s="64"/>
      <c r="F1934" s="64"/>
      <c r="G1934" s="64"/>
      <c r="H1934" s="64"/>
      <c r="I1934" s="123">
        <v>226</v>
      </c>
      <c r="J1934" s="68">
        <v>12</v>
      </c>
      <c r="K1934" s="50">
        <f t="shared" si="484"/>
        <v>5.3097345132743362E-2</v>
      </c>
      <c r="L1934" s="68">
        <v>394</v>
      </c>
      <c r="M1934" s="68">
        <v>168</v>
      </c>
      <c r="N1934" s="111">
        <f t="shared" si="480"/>
        <v>226</v>
      </c>
      <c r="O1934" s="64">
        <f t="shared" si="472"/>
        <v>394</v>
      </c>
      <c r="P1934" s="65">
        <f t="shared" si="473"/>
        <v>168</v>
      </c>
      <c r="Q1934" s="66">
        <f t="shared" si="483"/>
        <v>0.42639593908629442</v>
      </c>
      <c r="R1934" s="64">
        <v>3</v>
      </c>
      <c r="S1934" s="64">
        <f t="shared" si="481"/>
        <v>229</v>
      </c>
      <c r="T1934" s="67">
        <f t="shared" si="482"/>
        <v>1.3274336283185841E-2</v>
      </c>
    </row>
    <row r="1935" spans="1:20">
      <c r="A1935" s="3" t="s">
        <v>499</v>
      </c>
      <c r="B1935" s="2" t="s">
        <v>526</v>
      </c>
      <c r="C1935" s="2" t="s">
        <v>156</v>
      </c>
      <c r="D1935" s="2" t="s">
        <v>158</v>
      </c>
      <c r="E1935" s="64"/>
      <c r="F1935" s="64"/>
      <c r="G1935" s="64"/>
      <c r="H1935" s="64"/>
      <c r="I1935" s="123">
        <v>69</v>
      </c>
      <c r="J1935" s="68">
        <v>67</v>
      </c>
      <c r="K1935" s="50">
        <f t="shared" si="484"/>
        <v>0.97101449275362317</v>
      </c>
      <c r="L1935" s="68">
        <v>278</v>
      </c>
      <c r="M1935" s="68">
        <v>209</v>
      </c>
      <c r="N1935" s="111">
        <f t="shared" si="480"/>
        <v>69</v>
      </c>
      <c r="O1935" s="64">
        <f t="shared" si="472"/>
        <v>278</v>
      </c>
      <c r="P1935" s="65">
        <f t="shared" si="473"/>
        <v>209</v>
      </c>
      <c r="Q1935" s="66">
        <f t="shared" si="483"/>
        <v>0.75179856115107913</v>
      </c>
      <c r="R1935" s="64">
        <v>5</v>
      </c>
      <c r="S1935" s="64">
        <f t="shared" si="481"/>
        <v>74</v>
      </c>
      <c r="T1935" s="67">
        <f t="shared" si="482"/>
        <v>7.2463768115942032E-2</v>
      </c>
    </row>
    <row r="1936" spans="1:20">
      <c r="A1936" s="3" t="s">
        <v>499</v>
      </c>
      <c r="B1936" s="2" t="s">
        <v>528</v>
      </c>
      <c r="C1936" s="2" t="s">
        <v>159</v>
      </c>
      <c r="D1936" s="2" t="s">
        <v>163</v>
      </c>
      <c r="E1936" s="64"/>
      <c r="F1936" s="64"/>
      <c r="G1936" s="64"/>
      <c r="H1936" s="64"/>
      <c r="I1936" s="123">
        <v>1</v>
      </c>
      <c r="J1936" s="68"/>
      <c r="K1936" s="50">
        <f t="shared" si="484"/>
        <v>0</v>
      </c>
      <c r="L1936" s="68">
        <v>1</v>
      </c>
      <c r="M1936" s="68"/>
      <c r="N1936" s="111">
        <f t="shared" si="480"/>
        <v>1</v>
      </c>
      <c r="O1936" s="64">
        <f t="shared" si="472"/>
        <v>1</v>
      </c>
      <c r="P1936" s="65" t="str">
        <f t="shared" si="473"/>
        <v/>
      </c>
      <c r="Q1936" s="53">
        <v>0</v>
      </c>
      <c r="R1936" s="64"/>
      <c r="S1936" s="64">
        <f t="shared" si="481"/>
        <v>1</v>
      </c>
      <c r="T1936" s="67">
        <f t="shared" si="482"/>
        <v>0</v>
      </c>
    </row>
    <row r="1937" spans="1:20">
      <c r="A1937" s="3" t="s">
        <v>499</v>
      </c>
      <c r="B1937" s="2" t="s">
        <v>528</v>
      </c>
      <c r="C1937" s="2" t="s">
        <v>168</v>
      </c>
      <c r="D1937" s="2" t="s">
        <v>169</v>
      </c>
      <c r="E1937" s="64"/>
      <c r="F1937" s="64"/>
      <c r="G1937" s="64"/>
      <c r="H1937" s="64"/>
      <c r="I1937" s="123">
        <v>17</v>
      </c>
      <c r="J1937" s="68">
        <v>17</v>
      </c>
      <c r="K1937" s="50">
        <f t="shared" si="484"/>
        <v>1</v>
      </c>
      <c r="L1937" s="68">
        <v>17</v>
      </c>
      <c r="M1937" s="68"/>
      <c r="N1937" s="111">
        <f t="shared" ref="N1937:N1952" si="485">IF(SUM(E1937,I1937)&gt;0,SUM(E1937,I1937),"")</f>
        <v>17</v>
      </c>
      <c r="O1937" s="64">
        <f t="shared" si="472"/>
        <v>17</v>
      </c>
      <c r="P1937" s="65" t="str">
        <f t="shared" si="473"/>
        <v/>
      </c>
      <c r="Q1937" s="53">
        <v>0</v>
      </c>
      <c r="R1937" s="64">
        <v>4</v>
      </c>
      <c r="S1937" s="64">
        <f t="shared" ref="S1937:S1953" si="486">IF(N1937="",IF(R1937&gt;0,SUM(R1937),""),IF(SUM(R1937)&gt;0,SUM(N1937+R1937),N1937))</f>
        <v>21</v>
      </c>
      <c r="T1937" s="67">
        <f t="shared" ref="T1937:T1953" si="487">IF((I1937)&gt;0,R1937/(I1937),"")</f>
        <v>0.23529411764705882</v>
      </c>
    </row>
    <row r="1938" spans="1:20">
      <c r="A1938" s="3" t="s">
        <v>499</v>
      </c>
      <c r="B1938" s="2" t="s">
        <v>528</v>
      </c>
      <c r="C1938" s="2" t="s">
        <v>168</v>
      </c>
      <c r="D1938" s="2" t="s">
        <v>175</v>
      </c>
      <c r="E1938" s="64"/>
      <c r="F1938" s="64"/>
      <c r="G1938" s="64"/>
      <c r="H1938" s="64"/>
      <c r="I1938" s="123">
        <v>13</v>
      </c>
      <c r="J1938" s="68">
        <v>11</v>
      </c>
      <c r="K1938" s="50">
        <f t="shared" si="484"/>
        <v>0.84615384615384615</v>
      </c>
      <c r="L1938" s="68">
        <v>14</v>
      </c>
      <c r="M1938" s="68">
        <v>1</v>
      </c>
      <c r="N1938" s="111">
        <f t="shared" si="485"/>
        <v>13</v>
      </c>
      <c r="O1938" s="64">
        <f t="shared" si="472"/>
        <v>14</v>
      </c>
      <c r="P1938" s="65">
        <f t="shared" si="473"/>
        <v>1</v>
      </c>
      <c r="Q1938" s="66">
        <f t="shared" ref="Q1938:Q1953" si="488">IF(O1938&lt;&gt;0,P1938/O1938,"")</f>
        <v>7.1428571428571425E-2</v>
      </c>
      <c r="R1938" s="64"/>
      <c r="S1938" s="64">
        <f t="shared" si="486"/>
        <v>13</v>
      </c>
      <c r="T1938" s="67">
        <f t="shared" si="487"/>
        <v>0</v>
      </c>
    </row>
    <row r="1939" spans="1:20">
      <c r="A1939" s="3" t="s">
        <v>499</v>
      </c>
      <c r="B1939" s="2" t="s">
        <v>534</v>
      </c>
      <c r="C1939" s="2" t="s">
        <v>193</v>
      </c>
      <c r="D1939" s="2" t="s">
        <v>194</v>
      </c>
      <c r="E1939" s="64"/>
      <c r="F1939" s="64"/>
      <c r="G1939" s="64"/>
      <c r="H1939" s="64"/>
      <c r="I1939" s="123">
        <v>279</v>
      </c>
      <c r="J1939" s="68">
        <v>279</v>
      </c>
      <c r="K1939" s="50">
        <f t="shared" si="484"/>
        <v>1</v>
      </c>
      <c r="L1939" s="68">
        <v>281</v>
      </c>
      <c r="M1939" s="68">
        <v>2</v>
      </c>
      <c r="N1939" s="111">
        <f t="shared" si="485"/>
        <v>279</v>
      </c>
      <c r="O1939" s="64">
        <f t="shared" si="472"/>
        <v>281</v>
      </c>
      <c r="P1939" s="65">
        <f t="shared" si="473"/>
        <v>2</v>
      </c>
      <c r="Q1939" s="66">
        <f t="shared" si="488"/>
        <v>7.1174377224199285E-3</v>
      </c>
      <c r="R1939" s="64"/>
      <c r="S1939" s="64">
        <f t="shared" si="486"/>
        <v>279</v>
      </c>
      <c r="T1939" s="67">
        <f t="shared" si="487"/>
        <v>0</v>
      </c>
    </row>
    <row r="1940" spans="1:20">
      <c r="A1940" s="3" t="s">
        <v>499</v>
      </c>
      <c r="B1940" s="2" t="s">
        <v>528</v>
      </c>
      <c r="C1940" s="2" t="s">
        <v>195</v>
      </c>
      <c r="D1940" s="2" t="s">
        <v>196</v>
      </c>
      <c r="E1940" s="64"/>
      <c r="F1940" s="64"/>
      <c r="G1940" s="64"/>
      <c r="H1940" s="64"/>
      <c r="I1940" s="123">
        <v>4</v>
      </c>
      <c r="J1940" s="68">
        <v>2</v>
      </c>
      <c r="K1940" s="50">
        <f t="shared" si="484"/>
        <v>0.5</v>
      </c>
      <c r="L1940" s="68">
        <v>4</v>
      </c>
      <c r="M1940" s="68"/>
      <c r="N1940" s="111">
        <f t="shared" si="485"/>
        <v>4</v>
      </c>
      <c r="O1940" s="64">
        <f t="shared" si="472"/>
        <v>4</v>
      </c>
      <c r="P1940" s="65" t="str">
        <f t="shared" si="473"/>
        <v/>
      </c>
      <c r="Q1940" s="53">
        <v>0</v>
      </c>
      <c r="R1940" s="64">
        <v>1</v>
      </c>
      <c r="S1940" s="64">
        <f t="shared" si="486"/>
        <v>5</v>
      </c>
      <c r="T1940" s="67">
        <f t="shared" si="487"/>
        <v>0.25</v>
      </c>
    </row>
    <row r="1941" spans="1:20">
      <c r="A1941" s="3" t="s">
        <v>499</v>
      </c>
      <c r="B1941" s="2" t="s">
        <v>534</v>
      </c>
      <c r="C1941" s="2" t="s">
        <v>199</v>
      </c>
      <c r="D1941" s="2" t="s">
        <v>200</v>
      </c>
      <c r="E1941" s="64"/>
      <c r="F1941" s="64"/>
      <c r="G1941" s="64"/>
      <c r="H1941" s="64"/>
      <c r="I1941" s="123">
        <v>11491</v>
      </c>
      <c r="J1941" s="68">
        <v>7496</v>
      </c>
      <c r="K1941" s="50">
        <f t="shared" si="484"/>
        <v>0.65233661126098685</v>
      </c>
      <c r="L1941" s="68">
        <v>12494</v>
      </c>
      <c r="M1941" s="68">
        <v>1003</v>
      </c>
      <c r="N1941" s="111">
        <f t="shared" si="485"/>
        <v>11491</v>
      </c>
      <c r="O1941" s="64">
        <f t="shared" si="472"/>
        <v>12494</v>
      </c>
      <c r="P1941" s="65">
        <f t="shared" si="473"/>
        <v>1003</v>
      </c>
      <c r="Q1941" s="66">
        <f t="shared" si="488"/>
        <v>8.0278533696174159E-2</v>
      </c>
      <c r="R1941" s="64">
        <v>16</v>
      </c>
      <c r="S1941" s="64">
        <f t="shared" si="486"/>
        <v>11507</v>
      </c>
      <c r="T1941" s="67">
        <f t="shared" si="487"/>
        <v>1.3923940475154468E-3</v>
      </c>
    </row>
    <row r="1942" spans="1:20">
      <c r="A1942" s="3" t="s">
        <v>499</v>
      </c>
      <c r="B1942" s="2" t="s">
        <v>534</v>
      </c>
      <c r="C1942" s="2" t="s">
        <v>207</v>
      </c>
      <c r="D1942" s="2" t="s">
        <v>208</v>
      </c>
      <c r="E1942" s="64"/>
      <c r="F1942" s="64"/>
      <c r="G1942" s="64"/>
      <c r="H1942" s="64"/>
      <c r="I1942" s="123">
        <v>2313</v>
      </c>
      <c r="J1942" s="68">
        <v>1053</v>
      </c>
      <c r="K1942" s="50">
        <f t="shared" si="484"/>
        <v>0.45525291828793774</v>
      </c>
      <c r="L1942" s="68">
        <v>2322</v>
      </c>
      <c r="M1942" s="68">
        <v>9</v>
      </c>
      <c r="N1942" s="111">
        <f t="shared" si="485"/>
        <v>2313</v>
      </c>
      <c r="O1942" s="64">
        <f t="shared" si="472"/>
        <v>2322</v>
      </c>
      <c r="P1942" s="65">
        <f t="shared" si="473"/>
        <v>9</v>
      </c>
      <c r="Q1942" s="66">
        <f t="shared" si="488"/>
        <v>3.875968992248062E-3</v>
      </c>
      <c r="R1942" s="64">
        <v>1</v>
      </c>
      <c r="S1942" s="64">
        <f t="shared" si="486"/>
        <v>2314</v>
      </c>
      <c r="T1942" s="67">
        <f t="shared" si="487"/>
        <v>4.3233895373973193E-4</v>
      </c>
    </row>
    <row r="1943" spans="1:20">
      <c r="A1943" s="3" t="s">
        <v>499</v>
      </c>
      <c r="B1943" s="2" t="s">
        <v>533</v>
      </c>
      <c r="C1943" s="2" t="s">
        <v>209</v>
      </c>
      <c r="D1943" s="2" t="s">
        <v>210</v>
      </c>
      <c r="E1943" s="64"/>
      <c r="F1943" s="64"/>
      <c r="G1943" s="64"/>
      <c r="H1943" s="64"/>
      <c r="I1943" s="123">
        <v>7752</v>
      </c>
      <c r="J1943" s="68">
        <v>2068</v>
      </c>
      <c r="K1943" s="50">
        <f t="shared" si="484"/>
        <v>0.26676986584107326</v>
      </c>
      <c r="L1943" s="68">
        <v>10246</v>
      </c>
      <c r="M1943" s="68">
        <v>2494</v>
      </c>
      <c r="N1943" s="111">
        <f t="shared" si="485"/>
        <v>7752</v>
      </c>
      <c r="O1943" s="64">
        <f t="shared" si="472"/>
        <v>10246</v>
      </c>
      <c r="P1943" s="65">
        <f t="shared" si="473"/>
        <v>2494</v>
      </c>
      <c r="Q1943" s="66">
        <f t="shared" si="488"/>
        <v>0.24341206324419284</v>
      </c>
      <c r="R1943" s="64">
        <v>252</v>
      </c>
      <c r="S1943" s="64">
        <f t="shared" si="486"/>
        <v>8004</v>
      </c>
      <c r="T1943" s="67">
        <f t="shared" si="487"/>
        <v>3.2507739938080496E-2</v>
      </c>
    </row>
    <row r="1944" spans="1:20">
      <c r="A1944" s="3" t="s">
        <v>499</v>
      </c>
      <c r="B1944" s="2" t="s">
        <v>528</v>
      </c>
      <c r="C1944" s="2" t="s">
        <v>213</v>
      </c>
      <c r="D1944" s="2" t="s">
        <v>214</v>
      </c>
      <c r="E1944" s="64"/>
      <c r="F1944" s="64"/>
      <c r="G1944" s="64"/>
      <c r="H1944" s="64"/>
      <c r="I1944" s="123">
        <v>372</v>
      </c>
      <c r="J1944" s="68">
        <v>223</v>
      </c>
      <c r="K1944" s="50">
        <f t="shared" si="484"/>
        <v>0.59946236559139787</v>
      </c>
      <c r="L1944" s="68">
        <v>378</v>
      </c>
      <c r="M1944" s="68">
        <v>6</v>
      </c>
      <c r="N1944" s="111">
        <f t="shared" si="485"/>
        <v>372</v>
      </c>
      <c r="O1944" s="64">
        <f t="shared" si="472"/>
        <v>378</v>
      </c>
      <c r="P1944" s="65">
        <f t="shared" si="473"/>
        <v>6</v>
      </c>
      <c r="Q1944" s="66">
        <f t="shared" si="488"/>
        <v>1.5873015873015872E-2</v>
      </c>
      <c r="R1944" s="64"/>
      <c r="S1944" s="64">
        <f t="shared" si="486"/>
        <v>372</v>
      </c>
      <c r="T1944" s="67">
        <f t="shared" si="487"/>
        <v>0</v>
      </c>
    </row>
    <row r="1945" spans="1:20">
      <c r="A1945" s="3" t="s">
        <v>499</v>
      </c>
      <c r="B1945" s="2" t="s">
        <v>527</v>
      </c>
      <c r="C1945" s="2" t="s">
        <v>215</v>
      </c>
      <c r="D1945" s="2" t="s">
        <v>217</v>
      </c>
      <c r="E1945" s="64"/>
      <c r="F1945" s="64"/>
      <c r="G1945" s="64"/>
      <c r="H1945" s="64"/>
      <c r="I1945" s="123">
        <v>326</v>
      </c>
      <c r="J1945" s="68">
        <v>303</v>
      </c>
      <c r="K1945" s="50">
        <f t="shared" si="484"/>
        <v>0.92944785276073616</v>
      </c>
      <c r="L1945" s="68">
        <v>362</v>
      </c>
      <c r="M1945" s="68">
        <v>36</v>
      </c>
      <c r="N1945" s="111">
        <f t="shared" si="485"/>
        <v>326</v>
      </c>
      <c r="O1945" s="64">
        <f t="shared" si="472"/>
        <v>362</v>
      </c>
      <c r="P1945" s="65">
        <f t="shared" si="473"/>
        <v>36</v>
      </c>
      <c r="Q1945" s="66">
        <f t="shared" si="488"/>
        <v>9.9447513812154692E-2</v>
      </c>
      <c r="R1945" s="64">
        <v>14</v>
      </c>
      <c r="S1945" s="64">
        <f t="shared" si="486"/>
        <v>340</v>
      </c>
      <c r="T1945" s="67">
        <f t="shared" si="487"/>
        <v>4.2944785276073622E-2</v>
      </c>
    </row>
    <row r="1946" spans="1:20">
      <c r="A1946" s="3" t="s">
        <v>499</v>
      </c>
      <c r="B1946" s="2" t="s">
        <v>528</v>
      </c>
      <c r="C1946" s="2" t="s">
        <v>218</v>
      </c>
      <c r="D1946" s="2" t="s">
        <v>220</v>
      </c>
      <c r="E1946" s="64"/>
      <c r="F1946" s="64"/>
      <c r="G1946" s="64"/>
      <c r="H1946" s="64"/>
      <c r="I1946" s="123">
        <v>2</v>
      </c>
      <c r="J1946" s="68">
        <v>2</v>
      </c>
      <c r="K1946" s="50">
        <f t="shared" si="484"/>
        <v>1</v>
      </c>
      <c r="L1946" s="68">
        <v>2</v>
      </c>
      <c r="M1946" s="68"/>
      <c r="N1946" s="111">
        <f t="shared" si="485"/>
        <v>2</v>
      </c>
      <c r="O1946" s="64">
        <f t="shared" si="472"/>
        <v>2</v>
      </c>
      <c r="P1946" s="65" t="str">
        <f t="shared" si="473"/>
        <v/>
      </c>
      <c r="Q1946" s="53">
        <v>0</v>
      </c>
      <c r="R1946" s="64"/>
      <c r="S1946" s="64">
        <f t="shared" si="486"/>
        <v>2</v>
      </c>
      <c r="T1946" s="67">
        <f t="shared" si="487"/>
        <v>0</v>
      </c>
    </row>
    <row r="1947" spans="1:20">
      <c r="A1947" s="3" t="s">
        <v>499</v>
      </c>
      <c r="B1947" s="2" t="s">
        <v>528</v>
      </c>
      <c r="C1947" s="2" t="s">
        <v>218</v>
      </c>
      <c r="D1947" s="2" t="s">
        <v>222</v>
      </c>
      <c r="E1947" s="64"/>
      <c r="F1947" s="64"/>
      <c r="G1947" s="64"/>
      <c r="H1947" s="64"/>
      <c r="I1947" s="123">
        <v>2</v>
      </c>
      <c r="J1947" s="68">
        <v>2</v>
      </c>
      <c r="K1947" s="50">
        <f t="shared" si="484"/>
        <v>1</v>
      </c>
      <c r="L1947" s="68">
        <v>2</v>
      </c>
      <c r="M1947" s="68"/>
      <c r="N1947" s="111">
        <f t="shared" si="485"/>
        <v>2</v>
      </c>
      <c r="O1947" s="64">
        <f t="shared" si="472"/>
        <v>2</v>
      </c>
      <c r="P1947" s="65" t="str">
        <f t="shared" si="473"/>
        <v/>
      </c>
      <c r="Q1947" s="53">
        <v>0</v>
      </c>
      <c r="R1947" s="64">
        <v>1</v>
      </c>
      <c r="S1947" s="64">
        <f t="shared" si="486"/>
        <v>3</v>
      </c>
      <c r="T1947" s="67">
        <f t="shared" si="487"/>
        <v>0.5</v>
      </c>
    </row>
    <row r="1948" spans="1:20">
      <c r="A1948" s="3" t="s">
        <v>499</v>
      </c>
      <c r="B1948" s="2" t="s">
        <v>534</v>
      </c>
      <c r="C1948" s="2" t="s">
        <v>225</v>
      </c>
      <c r="D1948" s="2" t="s">
        <v>227</v>
      </c>
      <c r="E1948" s="64"/>
      <c r="F1948" s="64"/>
      <c r="G1948" s="64"/>
      <c r="H1948" s="64"/>
      <c r="I1948" s="123">
        <v>168</v>
      </c>
      <c r="J1948" s="68">
        <v>70</v>
      </c>
      <c r="K1948" s="50">
        <f t="shared" si="484"/>
        <v>0.41666666666666669</v>
      </c>
      <c r="L1948" s="68">
        <v>181</v>
      </c>
      <c r="M1948" s="68">
        <v>13</v>
      </c>
      <c r="N1948" s="111">
        <f t="shared" si="485"/>
        <v>168</v>
      </c>
      <c r="O1948" s="64">
        <f t="shared" si="472"/>
        <v>181</v>
      </c>
      <c r="P1948" s="65">
        <f t="shared" si="473"/>
        <v>13</v>
      </c>
      <c r="Q1948" s="66">
        <f t="shared" si="488"/>
        <v>7.18232044198895E-2</v>
      </c>
      <c r="R1948" s="64"/>
      <c r="S1948" s="64">
        <f t="shared" si="486"/>
        <v>168</v>
      </c>
      <c r="T1948" s="67">
        <f t="shared" si="487"/>
        <v>0</v>
      </c>
    </row>
    <row r="1949" spans="1:20">
      <c r="A1949" s="3" t="s">
        <v>499</v>
      </c>
      <c r="B1949" s="2" t="s">
        <v>527</v>
      </c>
      <c r="C1949" s="2" t="s">
        <v>228</v>
      </c>
      <c r="D1949" s="2" t="s">
        <v>229</v>
      </c>
      <c r="E1949" s="64"/>
      <c r="F1949" s="64"/>
      <c r="G1949" s="64"/>
      <c r="H1949" s="64"/>
      <c r="I1949" s="123">
        <v>2415</v>
      </c>
      <c r="J1949" s="68">
        <v>1258</v>
      </c>
      <c r="K1949" s="50">
        <f t="shared" si="484"/>
        <v>0.5209109730848861</v>
      </c>
      <c r="L1949" s="68">
        <v>2567</v>
      </c>
      <c r="M1949" s="68">
        <v>152</v>
      </c>
      <c r="N1949" s="111">
        <f t="shared" si="485"/>
        <v>2415</v>
      </c>
      <c r="O1949" s="64">
        <f t="shared" si="472"/>
        <v>2567</v>
      </c>
      <c r="P1949" s="65">
        <f t="shared" si="473"/>
        <v>152</v>
      </c>
      <c r="Q1949" s="66">
        <f t="shared" si="488"/>
        <v>5.921308920919361E-2</v>
      </c>
      <c r="R1949" s="64">
        <v>131</v>
      </c>
      <c r="S1949" s="64">
        <f t="shared" si="486"/>
        <v>2546</v>
      </c>
      <c r="T1949" s="67">
        <f t="shared" si="487"/>
        <v>5.4244306418219465E-2</v>
      </c>
    </row>
    <row r="1950" spans="1:20">
      <c r="A1950" s="3" t="s">
        <v>499</v>
      </c>
      <c r="B1950" s="2" t="s">
        <v>536</v>
      </c>
      <c r="C1950" s="2" t="s">
        <v>230</v>
      </c>
      <c r="D1950" s="2" t="s">
        <v>232</v>
      </c>
      <c r="E1950" s="64"/>
      <c r="F1950" s="64"/>
      <c r="G1950" s="64"/>
      <c r="H1950" s="64"/>
      <c r="I1950" s="123">
        <v>2198</v>
      </c>
      <c r="J1950" s="68">
        <v>269</v>
      </c>
      <c r="K1950" s="50">
        <f t="shared" si="484"/>
        <v>0.12238398544131028</v>
      </c>
      <c r="L1950" s="68">
        <v>2253</v>
      </c>
      <c r="M1950" s="68">
        <v>55</v>
      </c>
      <c r="N1950" s="111">
        <f t="shared" si="485"/>
        <v>2198</v>
      </c>
      <c r="O1950" s="64">
        <f t="shared" si="472"/>
        <v>2253</v>
      </c>
      <c r="P1950" s="65">
        <f t="shared" si="473"/>
        <v>55</v>
      </c>
      <c r="Q1950" s="66">
        <f t="shared" si="488"/>
        <v>2.4411895250776743E-2</v>
      </c>
      <c r="R1950" s="64"/>
      <c r="S1950" s="64">
        <f t="shared" si="486"/>
        <v>2198</v>
      </c>
      <c r="T1950" s="67">
        <f t="shared" si="487"/>
        <v>0</v>
      </c>
    </row>
    <row r="1951" spans="1:20">
      <c r="A1951" s="3" t="s">
        <v>499</v>
      </c>
      <c r="B1951" s="2" t="s">
        <v>529</v>
      </c>
      <c r="C1951" s="2" t="s">
        <v>233</v>
      </c>
      <c r="D1951" s="2" t="s">
        <v>234</v>
      </c>
      <c r="E1951" s="64"/>
      <c r="F1951" s="64"/>
      <c r="G1951" s="64"/>
      <c r="H1951" s="64"/>
      <c r="I1951" s="123">
        <v>749</v>
      </c>
      <c r="J1951" s="68">
        <v>384</v>
      </c>
      <c r="K1951" s="50">
        <f t="shared" si="484"/>
        <v>0.51268357810413889</v>
      </c>
      <c r="L1951" s="68">
        <v>829</v>
      </c>
      <c r="M1951" s="68">
        <v>80</v>
      </c>
      <c r="N1951" s="111">
        <f t="shared" si="485"/>
        <v>749</v>
      </c>
      <c r="O1951" s="64">
        <f t="shared" si="472"/>
        <v>829</v>
      </c>
      <c r="P1951" s="65">
        <f t="shared" si="473"/>
        <v>80</v>
      </c>
      <c r="Q1951" s="66">
        <f t="shared" si="488"/>
        <v>9.6501809408926414E-2</v>
      </c>
      <c r="R1951" s="64">
        <v>3</v>
      </c>
      <c r="S1951" s="64">
        <f t="shared" si="486"/>
        <v>752</v>
      </c>
      <c r="T1951" s="67">
        <f t="shared" si="487"/>
        <v>4.0053404539385851E-3</v>
      </c>
    </row>
    <row r="1952" spans="1:20">
      <c r="A1952" s="3" t="s">
        <v>499</v>
      </c>
      <c r="B1952" s="2" t="s">
        <v>534</v>
      </c>
      <c r="C1952" s="2" t="s">
        <v>237</v>
      </c>
      <c r="D1952" s="2" t="s">
        <v>238</v>
      </c>
      <c r="E1952" s="64"/>
      <c r="F1952" s="64"/>
      <c r="G1952" s="64"/>
      <c r="H1952" s="64"/>
      <c r="I1952" s="123">
        <v>55</v>
      </c>
      <c r="J1952" s="68">
        <v>25</v>
      </c>
      <c r="K1952" s="50">
        <f t="shared" si="484"/>
        <v>0.45454545454545453</v>
      </c>
      <c r="L1952" s="68">
        <v>61</v>
      </c>
      <c r="M1952" s="68">
        <v>6</v>
      </c>
      <c r="N1952" s="111">
        <f t="shared" si="485"/>
        <v>55</v>
      </c>
      <c r="O1952" s="64">
        <f t="shared" si="472"/>
        <v>61</v>
      </c>
      <c r="P1952" s="65">
        <f t="shared" si="473"/>
        <v>6</v>
      </c>
      <c r="Q1952" s="66">
        <f t="shared" si="488"/>
        <v>9.8360655737704916E-2</v>
      </c>
      <c r="R1952" s="64"/>
      <c r="S1952" s="64">
        <f t="shared" si="486"/>
        <v>55</v>
      </c>
      <c r="T1952" s="67">
        <f t="shared" si="487"/>
        <v>0</v>
      </c>
    </row>
    <row r="1953" spans="1:20">
      <c r="A1953" s="3" t="s">
        <v>499</v>
      </c>
      <c r="B1953" s="2" t="s">
        <v>533</v>
      </c>
      <c r="C1953" s="2" t="s">
        <v>241</v>
      </c>
      <c r="D1953" s="2" t="s">
        <v>241</v>
      </c>
      <c r="E1953" s="64"/>
      <c r="F1953" s="64"/>
      <c r="G1953" s="64"/>
      <c r="H1953" s="64"/>
      <c r="I1953" s="123">
        <v>4783</v>
      </c>
      <c r="J1953" s="68">
        <v>4783</v>
      </c>
      <c r="K1953" s="50">
        <f t="shared" si="484"/>
        <v>1</v>
      </c>
      <c r="L1953" s="68">
        <v>4877</v>
      </c>
      <c r="M1953" s="68">
        <v>94</v>
      </c>
      <c r="N1953" s="111">
        <f t="shared" ref="N1953:N1964" si="489">IF(SUM(E1953,I1953)&gt;0,SUM(E1953,I1953),"")</f>
        <v>4783</v>
      </c>
      <c r="O1953" s="64">
        <f t="shared" si="472"/>
        <v>4877</v>
      </c>
      <c r="P1953" s="65">
        <f t="shared" si="473"/>
        <v>94</v>
      </c>
      <c r="Q1953" s="66">
        <f t="shared" si="488"/>
        <v>1.9274143940947303E-2</v>
      </c>
      <c r="R1953" s="64"/>
      <c r="S1953" s="64">
        <f t="shared" si="486"/>
        <v>4783</v>
      </c>
      <c r="T1953" s="67">
        <f t="shared" si="487"/>
        <v>0</v>
      </c>
    </row>
    <row r="1954" spans="1:20">
      <c r="A1954" s="3" t="s">
        <v>499</v>
      </c>
      <c r="B1954" s="2" t="s">
        <v>527</v>
      </c>
      <c r="C1954" s="2" t="s">
        <v>248</v>
      </c>
      <c r="D1954" s="2" t="s">
        <v>249</v>
      </c>
      <c r="E1954" s="64"/>
      <c r="F1954" s="64"/>
      <c r="G1954" s="64"/>
      <c r="H1954" s="64"/>
      <c r="I1954" s="123">
        <v>1980</v>
      </c>
      <c r="J1954" s="68">
        <v>1980</v>
      </c>
      <c r="K1954" s="50">
        <f t="shared" si="484"/>
        <v>1</v>
      </c>
      <c r="L1954" s="68">
        <v>1991</v>
      </c>
      <c r="M1954" s="68">
        <v>11</v>
      </c>
      <c r="N1954" s="111">
        <f t="shared" si="489"/>
        <v>1980</v>
      </c>
      <c r="O1954" s="64">
        <f t="shared" si="472"/>
        <v>1991</v>
      </c>
      <c r="P1954" s="65">
        <f t="shared" si="473"/>
        <v>11</v>
      </c>
      <c r="Q1954" s="66">
        <f t="shared" ref="Q1954:Q1964" si="490">IF(O1954&lt;&gt;0,P1954/O1954,"")</f>
        <v>5.5248618784530384E-3</v>
      </c>
      <c r="R1954" s="64">
        <v>1</v>
      </c>
      <c r="S1954" s="64">
        <f t="shared" ref="S1954:S1964" si="491">IF(N1954="",IF(R1954&gt;0,SUM(R1954),""),IF(SUM(R1954)&gt;0,SUM(N1954+R1954),N1954))</f>
        <v>1981</v>
      </c>
      <c r="T1954" s="67">
        <f t="shared" ref="T1954:T1964" si="492">IF((I1954)&gt;0,R1954/(I1954),"")</f>
        <v>5.0505050505050505E-4</v>
      </c>
    </row>
    <row r="1955" spans="1:20">
      <c r="A1955" s="3" t="s">
        <v>499</v>
      </c>
      <c r="B1955" s="2" t="s">
        <v>527</v>
      </c>
      <c r="C1955" s="2" t="s">
        <v>250</v>
      </c>
      <c r="D1955" s="2" t="s">
        <v>251</v>
      </c>
      <c r="E1955" s="64"/>
      <c r="F1955" s="64"/>
      <c r="G1955" s="64"/>
      <c r="H1955" s="64"/>
      <c r="I1955" s="123">
        <v>13</v>
      </c>
      <c r="J1955" s="68">
        <v>3</v>
      </c>
      <c r="K1955" s="50">
        <f t="shared" si="484"/>
        <v>0.23076923076923078</v>
      </c>
      <c r="L1955" s="68">
        <v>14</v>
      </c>
      <c r="M1955" s="68">
        <v>1</v>
      </c>
      <c r="N1955" s="111">
        <f t="shared" si="489"/>
        <v>13</v>
      </c>
      <c r="O1955" s="64">
        <f t="shared" si="472"/>
        <v>14</v>
      </c>
      <c r="P1955" s="65">
        <f t="shared" si="473"/>
        <v>1</v>
      </c>
      <c r="Q1955" s="66">
        <f t="shared" si="490"/>
        <v>7.1428571428571425E-2</v>
      </c>
      <c r="R1955" s="64">
        <v>8</v>
      </c>
      <c r="S1955" s="64">
        <f t="shared" si="491"/>
        <v>21</v>
      </c>
      <c r="T1955" s="67">
        <f t="shared" si="492"/>
        <v>0.61538461538461542</v>
      </c>
    </row>
    <row r="1956" spans="1:20">
      <c r="A1956" s="3" t="s">
        <v>499</v>
      </c>
      <c r="B1956" s="2" t="s">
        <v>534</v>
      </c>
      <c r="C1956" s="2" t="s">
        <v>262</v>
      </c>
      <c r="D1956" s="2" t="s">
        <v>263</v>
      </c>
      <c r="E1956" s="64"/>
      <c r="F1956" s="64"/>
      <c r="G1956" s="64"/>
      <c r="H1956" s="64"/>
      <c r="I1956" s="123">
        <v>73</v>
      </c>
      <c r="J1956" s="68">
        <v>69</v>
      </c>
      <c r="K1956" s="50">
        <f t="shared" si="484"/>
        <v>0.9452054794520548</v>
      </c>
      <c r="L1956" s="68">
        <v>85</v>
      </c>
      <c r="M1956" s="68">
        <v>12</v>
      </c>
      <c r="N1956" s="111">
        <f t="shared" si="489"/>
        <v>73</v>
      </c>
      <c r="O1956" s="64">
        <f t="shared" si="472"/>
        <v>85</v>
      </c>
      <c r="P1956" s="65">
        <f t="shared" si="473"/>
        <v>12</v>
      </c>
      <c r="Q1956" s="66">
        <f t="shared" si="490"/>
        <v>0.14117647058823529</v>
      </c>
      <c r="R1956" s="64"/>
      <c r="S1956" s="64">
        <f t="shared" si="491"/>
        <v>73</v>
      </c>
      <c r="T1956" s="67">
        <f t="shared" si="492"/>
        <v>0</v>
      </c>
    </row>
    <row r="1957" spans="1:20">
      <c r="A1957" s="3" t="s">
        <v>499</v>
      </c>
      <c r="B1957" s="2" t="s">
        <v>537</v>
      </c>
      <c r="C1957" s="2" t="s">
        <v>272</v>
      </c>
      <c r="D1957" s="2" t="s">
        <v>274</v>
      </c>
      <c r="E1957" s="64"/>
      <c r="F1957" s="64"/>
      <c r="G1957" s="64"/>
      <c r="H1957" s="64"/>
      <c r="I1957" s="123">
        <v>27</v>
      </c>
      <c r="J1957" s="68">
        <v>26</v>
      </c>
      <c r="K1957" s="50">
        <f t="shared" si="484"/>
        <v>0.96296296296296291</v>
      </c>
      <c r="L1957" s="68">
        <v>29</v>
      </c>
      <c r="M1957" s="68">
        <v>2</v>
      </c>
      <c r="N1957" s="111">
        <f t="shared" si="489"/>
        <v>27</v>
      </c>
      <c r="O1957" s="64">
        <f t="shared" si="472"/>
        <v>29</v>
      </c>
      <c r="P1957" s="65">
        <f t="shared" si="473"/>
        <v>2</v>
      </c>
      <c r="Q1957" s="66">
        <f t="shared" si="490"/>
        <v>6.8965517241379309E-2</v>
      </c>
      <c r="R1957" s="64"/>
      <c r="S1957" s="64">
        <f t="shared" si="491"/>
        <v>27</v>
      </c>
      <c r="T1957" s="67">
        <f t="shared" si="492"/>
        <v>0</v>
      </c>
    </row>
    <row r="1958" spans="1:20">
      <c r="A1958" s="3" t="s">
        <v>499</v>
      </c>
      <c r="B1958" s="2" t="s">
        <v>527</v>
      </c>
      <c r="C1958" s="2" t="s">
        <v>283</v>
      </c>
      <c r="D1958" s="2" t="s">
        <v>289</v>
      </c>
      <c r="E1958" s="64"/>
      <c r="F1958" s="64"/>
      <c r="G1958" s="64"/>
      <c r="H1958" s="64"/>
      <c r="I1958" s="123">
        <v>577</v>
      </c>
      <c r="J1958" s="68">
        <v>482</v>
      </c>
      <c r="K1958" s="50">
        <f t="shared" si="484"/>
        <v>0.8353552859618717</v>
      </c>
      <c r="L1958" s="68">
        <v>631</v>
      </c>
      <c r="M1958" s="68">
        <v>54</v>
      </c>
      <c r="N1958" s="111">
        <f t="shared" si="489"/>
        <v>577</v>
      </c>
      <c r="O1958" s="64">
        <f t="shared" si="472"/>
        <v>631</v>
      </c>
      <c r="P1958" s="65">
        <f t="shared" si="473"/>
        <v>54</v>
      </c>
      <c r="Q1958" s="66">
        <f t="shared" si="490"/>
        <v>8.5578446909667191E-2</v>
      </c>
      <c r="R1958" s="64"/>
      <c r="S1958" s="64">
        <f t="shared" si="491"/>
        <v>577</v>
      </c>
      <c r="T1958" s="67">
        <f t="shared" si="492"/>
        <v>0</v>
      </c>
    </row>
    <row r="1959" spans="1:20">
      <c r="A1959" s="3" t="s">
        <v>499</v>
      </c>
      <c r="B1959" s="2" t="s">
        <v>528</v>
      </c>
      <c r="C1959" s="2" t="s">
        <v>301</v>
      </c>
      <c r="D1959" s="2" t="s">
        <v>304</v>
      </c>
      <c r="E1959" s="64"/>
      <c r="F1959" s="64"/>
      <c r="G1959" s="64"/>
      <c r="H1959" s="64"/>
      <c r="I1959" s="123">
        <v>4</v>
      </c>
      <c r="J1959" s="68">
        <v>4</v>
      </c>
      <c r="K1959" s="50">
        <f t="shared" si="484"/>
        <v>1</v>
      </c>
      <c r="L1959" s="68">
        <v>4</v>
      </c>
      <c r="M1959" s="68"/>
      <c r="N1959" s="111">
        <f t="shared" si="489"/>
        <v>4</v>
      </c>
      <c r="O1959" s="64">
        <f t="shared" si="472"/>
        <v>4</v>
      </c>
      <c r="P1959" s="65" t="str">
        <f t="shared" si="473"/>
        <v/>
      </c>
      <c r="Q1959" s="53">
        <v>0</v>
      </c>
      <c r="R1959" s="64"/>
      <c r="S1959" s="64">
        <f t="shared" si="491"/>
        <v>4</v>
      </c>
      <c r="T1959" s="67">
        <f t="shared" si="492"/>
        <v>0</v>
      </c>
    </row>
    <row r="1960" spans="1:20">
      <c r="A1960" s="3" t="s">
        <v>499</v>
      </c>
      <c r="B1960" s="2" t="s">
        <v>529</v>
      </c>
      <c r="C1960" s="2" t="s">
        <v>312</v>
      </c>
      <c r="D1960" s="2" t="s">
        <v>313</v>
      </c>
      <c r="E1960" s="64"/>
      <c r="F1960" s="64"/>
      <c r="G1960" s="64"/>
      <c r="H1960" s="64"/>
      <c r="I1960" s="123">
        <v>741</v>
      </c>
      <c r="J1960" s="68">
        <v>216</v>
      </c>
      <c r="K1960" s="50">
        <f t="shared" si="484"/>
        <v>0.291497975708502</v>
      </c>
      <c r="L1960" s="68">
        <v>1225</v>
      </c>
      <c r="M1960" s="68">
        <v>484</v>
      </c>
      <c r="N1960" s="111">
        <f t="shared" si="489"/>
        <v>741</v>
      </c>
      <c r="O1960" s="64">
        <f t="shared" si="472"/>
        <v>1225</v>
      </c>
      <c r="P1960" s="65">
        <f t="shared" si="473"/>
        <v>484</v>
      </c>
      <c r="Q1960" s="66">
        <f t="shared" si="490"/>
        <v>0.39510204081632655</v>
      </c>
      <c r="R1960" s="64">
        <v>66</v>
      </c>
      <c r="S1960" s="64">
        <f t="shared" si="491"/>
        <v>807</v>
      </c>
      <c r="T1960" s="67">
        <f t="shared" si="492"/>
        <v>8.9068825910931168E-2</v>
      </c>
    </row>
    <row r="1961" spans="1:20">
      <c r="A1961" s="3" t="s">
        <v>499</v>
      </c>
      <c r="B1961" s="2" t="s">
        <v>533</v>
      </c>
      <c r="C1961" s="2" t="s">
        <v>317</v>
      </c>
      <c r="D1961" s="2" t="s">
        <v>318</v>
      </c>
      <c r="E1961" s="64"/>
      <c r="F1961" s="64"/>
      <c r="G1961" s="64"/>
      <c r="H1961" s="64"/>
      <c r="I1961" s="123">
        <v>678</v>
      </c>
      <c r="J1961" s="68">
        <v>678</v>
      </c>
      <c r="K1961" s="50">
        <f t="shared" si="484"/>
        <v>1</v>
      </c>
      <c r="L1961" s="68">
        <v>678</v>
      </c>
      <c r="M1961" s="68"/>
      <c r="N1961" s="111">
        <f t="shared" si="489"/>
        <v>678</v>
      </c>
      <c r="O1961" s="64">
        <f t="shared" si="472"/>
        <v>678</v>
      </c>
      <c r="P1961" s="65" t="str">
        <f t="shared" si="473"/>
        <v/>
      </c>
      <c r="Q1961" s="53">
        <v>0</v>
      </c>
      <c r="R1961" s="64"/>
      <c r="S1961" s="64">
        <f t="shared" si="491"/>
        <v>678</v>
      </c>
      <c r="T1961" s="67">
        <f t="shared" si="492"/>
        <v>0</v>
      </c>
    </row>
    <row r="1962" spans="1:20">
      <c r="A1962" s="3" t="s">
        <v>499</v>
      </c>
      <c r="B1962" s="2" t="s">
        <v>534</v>
      </c>
      <c r="C1962" s="2" t="s">
        <v>319</v>
      </c>
      <c r="D1962" s="2" t="s">
        <v>320</v>
      </c>
      <c r="E1962" s="64"/>
      <c r="F1962" s="64"/>
      <c r="G1962" s="64"/>
      <c r="H1962" s="64"/>
      <c r="I1962" s="123">
        <v>777</v>
      </c>
      <c r="J1962" s="68">
        <v>775</v>
      </c>
      <c r="K1962" s="50">
        <f t="shared" si="484"/>
        <v>0.99742599742599747</v>
      </c>
      <c r="L1962" s="68">
        <v>951</v>
      </c>
      <c r="M1962" s="68">
        <v>174</v>
      </c>
      <c r="N1962" s="111">
        <f t="shared" si="489"/>
        <v>777</v>
      </c>
      <c r="O1962" s="64">
        <f t="shared" si="472"/>
        <v>951</v>
      </c>
      <c r="P1962" s="65">
        <f t="shared" si="473"/>
        <v>174</v>
      </c>
      <c r="Q1962" s="66">
        <f t="shared" si="490"/>
        <v>0.18296529968454259</v>
      </c>
      <c r="R1962" s="64">
        <v>13</v>
      </c>
      <c r="S1962" s="64">
        <f t="shared" si="491"/>
        <v>790</v>
      </c>
      <c r="T1962" s="67">
        <f t="shared" si="492"/>
        <v>1.6731016731016731E-2</v>
      </c>
    </row>
    <row r="1963" spans="1:20">
      <c r="A1963" s="3" t="s">
        <v>499</v>
      </c>
      <c r="B1963" s="2" t="s">
        <v>530</v>
      </c>
      <c r="C1963" s="2" t="s">
        <v>328</v>
      </c>
      <c r="D1963" s="2" t="s">
        <v>329</v>
      </c>
      <c r="E1963" s="64"/>
      <c r="F1963" s="64"/>
      <c r="G1963" s="64"/>
      <c r="H1963" s="64"/>
      <c r="I1963" s="123">
        <v>609</v>
      </c>
      <c r="J1963" s="68">
        <v>609</v>
      </c>
      <c r="K1963" s="50">
        <f t="shared" si="484"/>
        <v>1</v>
      </c>
      <c r="L1963" s="68">
        <v>648</v>
      </c>
      <c r="M1963" s="68">
        <v>39</v>
      </c>
      <c r="N1963" s="111">
        <f t="shared" si="489"/>
        <v>609</v>
      </c>
      <c r="O1963" s="64">
        <f t="shared" si="472"/>
        <v>648</v>
      </c>
      <c r="P1963" s="65">
        <f t="shared" si="473"/>
        <v>39</v>
      </c>
      <c r="Q1963" s="66">
        <f t="shared" si="490"/>
        <v>6.0185185185185182E-2</v>
      </c>
      <c r="R1963" s="64"/>
      <c r="S1963" s="64">
        <f t="shared" si="491"/>
        <v>609</v>
      </c>
      <c r="T1963" s="67">
        <f t="shared" si="492"/>
        <v>0</v>
      </c>
    </row>
    <row r="1964" spans="1:20">
      <c r="A1964" s="3" t="s">
        <v>499</v>
      </c>
      <c r="B1964" s="2" t="s">
        <v>534</v>
      </c>
      <c r="C1964" s="2" t="s">
        <v>330</v>
      </c>
      <c r="D1964" s="2" t="s">
        <v>331</v>
      </c>
      <c r="E1964" s="64"/>
      <c r="F1964" s="64"/>
      <c r="G1964" s="64"/>
      <c r="H1964" s="64"/>
      <c r="I1964" s="123">
        <v>1042</v>
      </c>
      <c r="J1964" s="68">
        <v>89</v>
      </c>
      <c r="K1964" s="50">
        <f t="shared" si="484"/>
        <v>8.5412667946257195E-2</v>
      </c>
      <c r="L1964" s="68">
        <v>1350</v>
      </c>
      <c r="M1964" s="68">
        <v>308</v>
      </c>
      <c r="N1964" s="111">
        <f t="shared" si="489"/>
        <v>1042</v>
      </c>
      <c r="O1964" s="64">
        <f t="shared" si="472"/>
        <v>1350</v>
      </c>
      <c r="P1964" s="65">
        <f t="shared" si="473"/>
        <v>308</v>
      </c>
      <c r="Q1964" s="66">
        <f t="shared" si="490"/>
        <v>0.22814814814814816</v>
      </c>
      <c r="R1964" s="64">
        <v>7</v>
      </c>
      <c r="S1964" s="64">
        <f t="shared" si="491"/>
        <v>1049</v>
      </c>
      <c r="T1964" s="67">
        <f t="shared" si="492"/>
        <v>6.7178502879078695E-3</v>
      </c>
    </row>
    <row r="1965" spans="1:20">
      <c r="A1965" s="3" t="s">
        <v>499</v>
      </c>
      <c r="B1965" s="2" t="s">
        <v>528</v>
      </c>
      <c r="C1965" s="2" t="s">
        <v>332</v>
      </c>
      <c r="D1965" s="2" t="s">
        <v>333</v>
      </c>
      <c r="E1965" s="64"/>
      <c r="F1965" s="64"/>
      <c r="G1965" s="64"/>
      <c r="H1965" s="64"/>
      <c r="I1965" s="123">
        <v>2</v>
      </c>
      <c r="J1965" s="68">
        <v>2</v>
      </c>
      <c r="K1965" s="50">
        <f t="shared" si="484"/>
        <v>1</v>
      </c>
      <c r="L1965" s="68">
        <v>2</v>
      </c>
      <c r="M1965" s="68"/>
      <c r="N1965" s="111">
        <f t="shared" ref="N1965:N1974" si="493">IF(SUM(E1965,I1965)&gt;0,SUM(E1965,I1965),"")</f>
        <v>2</v>
      </c>
      <c r="O1965" s="64">
        <f t="shared" si="472"/>
        <v>2</v>
      </c>
      <c r="P1965" s="65" t="str">
        <f t="shared" si="473"/>
        <v/>
      </c>
      <c r="Q1965" s="53">
        <v>0</v>
      </c>
      <c r="R1965" s="64"/>
      <c r="S1965" s="64">
        <f t="shared" ref="S1965:S1975" si="494">IF(N1965="",IF(R1965&gt;0,SUM(R1965),""),IF(SUM(R1965)&gt;0,SUM(N1965+R1965),N1965))</f>
        <v>2</v>
      </c>
      <c r="T1965" s="67">
        <f t="shared" ref="T1965:T1975" si="495">IF((I1965)&gt;0,R1965/(I1965),"")</f>
        <v>0</v>
      </c>
    </row>
    <row r="1966" spans="1:20">
      <c r="A1966" s="3" t="s">
        <v>499</v>
      </c>
      <c r="B1966" s="2" t="s">
        <v>528</v>
      </c>
      <c r="C1966" s="2" t="s">
        <v>334</v>
      </c>
      <c r="D1966" s="2" t="s">
        <v>335</v>
      </c>
      <c r="E1966" s="64"/>
      <c r="F1966" s="64"/>
      <c r="G1966" s="64"/>
      <c r="H1966" s="64"/>
      <c r="I1966" s="123">
        <v>2</v>
      </c>
      <c r="J1966" s="68">
        <v>1</v>
      </c>
      <c r="K1966" s="50">
        <f t="shared" si="484"/>
        <v>0.5</v>
      </c>
      <c r="L1966" s="68">
        <v>2</v>
      </c>
      <c r="M1966" s="68"/>
      <c r="N1966" s="111">
        <f t="shared" si="493"/>
        <v>2</v>
      </c>
      <c r="O1966" s="64">
        <f t="shared" si="472"/>
        <v>2</v>
      </c>
      <c r="P1966" s="65" t="str">
        <f t="shared" si="473"/>
        <v/>
      </c>
      <c r="Q1966" s="53">
        <v>0</v>
      </c>
      <c r="R1966" s="64">
        <v>1</v>
      </c>
      <c r="S1966" s="64">
        <f t="shared" si="494"/>
        <v>3</v>
      </c>
      <c r="T1966" s="67">
        <f t="shared" si="495"/>
        <v>0.5</v>
      </c>
    </row>
    <row r="1967" spans="1:20">
      <c r="A1967" s="3" t="s">
        <v>499</v>
      </c>
      <c r="B1967" s="2" t="s">
        <v>528</v>
      </c>
      <c r="C1967" s="2" t="s">
        <v>341</v>
      </c>
      <c r="D1967" s="2" t="s">
        <v>342</v>
      </c>
      <c r="E1967" s="64"/>
      <c r="F1967" s="64"/>
      <c r="G1967" s="64"/>
      <c r="H1967" s="64"/>
      <c r="I1967" s="123">
        <v>285</v>
      </c>
      <c r="J1967" s="68">
        <v>119</v>
      </c>
      <c r="K1967" s="50">
        <f t="shared" si="484"/>
        <v>0.41754385964912283</v>
      </c>
      <c r="L1967" s="68">
        <v>290</v>
      </c>
      <c r="M1967" s="68">
        <v>5</v>
      </c>
      <c r="N1967" s="111">
        <f t="shared" si="493"/>
        <v>285</v>
      </c>
      <c r="O1967" s="64">
        <f t="shared" si="472"/>
        <v>290</v>
      </c>
      <c r="P1967" s="65">
        <f t="shared" si="473"/>
        <v>5</v>
      </c>
      <c r="Q1967" s="66">
        <f t="shared" ref="Q1967:Q1974" si="496">IF(O1967&lt;&gt;0,P1967/O1967,"")</f>
        <v>1.7241379310344827E-2</v>
      </c>
      <c r="R1967" s="64">
        <v>3</v>
      </c>
      <c r="S1967" s="64">
        <f t="shared" si="494"/>
        <v>288</v>
      </c>
      <c r="T1967" s="67">
        <f t="shared" si="495"/>
        <v>1.0526315789473684E-2</v>
      </c>
    </row>
    <row r="1968" spans="1:20">
      <c r="A1968" s="3" t="s">
        <v>499</v>
      </c>
      <c r="B1968" s="20" t="s">
        <v>343</v>
      </c>
      <c r="C1968" s="2" t="s">
        <v>343</v>
      </c>
      <c r="D1968" s="2" t="s">
        <v>348</v>
      </c>
      <c r="E1968" s="64"/>
      <c r="F1968" s="64"/>
      <c r="G1968" s="64"/>
      <c r="H1968" s="64"/>
      <c r="I1968" s="123">
        <v>117613</v>
      </c>
      <c r="J1968" s="68">
        <v>116424</v>
      </c>
      <c r="K1968" s="50">
        <f t="shared" si="484"/>
        <v>0.98989057332097641</v>
      </c>
      <c r="L1968" s="68">
        <v>120575</v>
      </c>
      <c r="M1968" s="68">
        <v>2962</v>
      </c>
      <c r="N1968" s="111">
        <f t="shared" si="493"/>
        <v>117613</v>
      </c>
      <c r="O1968" s="64">
        <f t="shared" si="472"/>
        <v>120575</v>
      </c>
      <c r="P1968" s="65">
        <f t="shared" si="473"/>
        <v>2962</v>
      </c>
      <c r="Q1968" s="66">
        <f t="shared" si="496"/>
        <v>2.4565623056189093E-2</v>
      </c>
      <c r="R1968" s="64">
        <v>90</v>
      </c>
      <c r="S1968" s="64">
        <f t="shared" si="494"/>
        <v>117703</v>
      </c>
      <c r="T1968" s="67">
        <f t="shared" si="495"/>
        <v>7.6522153163340783E-4</v>
      </c>
    </row>
    <row r="1969" spans="1:20">
      <c r="A1969" s="3" t="s">
        <v>499</v>
      </c>
      <c r="B1969" s="2" t="s">
        <v>533</v>
      </c>
      <c r="C1969" s="2" t="s">
        <v>361</v>
      </c>
      <c r="D1969" s="2" t="s">
        <v>363</v>
      </c>
      <c r="E1969" s="64"/>
      <c r="F1969" s="64"/>
      <c r="G1969" s="64"/>
      <c r="H1969" s="64"/>
      <c r="I1969" s="123">
        <v>7202</v>
      </c>
      <c r="J1969" s="68">
        <v>7199</v>
      </c>
      <c r="K1969" s="50">
        <f t="shared" si="484"/>
        <v>0.99958344904193275</v>
      </c>
      <c r="L1969" s="68">
        <v>7220</v>
      </c>
      <c r="M1969" s="68">
        <v>18</v>
      </c>
      <c r="N1969" s="111">
        <f t="shared" si="493"/>
        <v>7202</v>
      </c>
      <c r="O1969" s="64">
        <f t="shared" si="472"/>
        <v>7220</v>
      </c>
      <c r="P1969" s="65">
        <f t="shared" si="473"/>
        <v>18</v>
      </c>
      <c r="Q1969" s="66">
        <f t="shared" si="496"/>
        <v>2.4930747922437672E-3</v>
      </c>
      <c r="R1969" s="64">
        <v>73</v>
      </c>
      <c r="S1969" s="64">
        <f t="shared" si="494"/>
        <v>7275</v>
      </c>
      <c r="T1969" s="67">
        <f t="shared" si="495"/>
        <v>1.013607331296862E-2</v>
      </c>
    </row>
    <row r="1970" spans="1:20">
      <c r="A1970" s="3" t="s">
        <v>499</v>
      </c>
      <c r="B1970" s="2" t="s">
        <v>529</v>
      </c>
      <c r="C1970" s="2" t="s">
        <v>364</v>
      </c>
      <c r="D1970" s="2" t="s">
        <v>365</v>
      </c>
      <c r="E1970" s="64"/>
      <c r="F1970" s="64"/>
      <c r="G1970" s="64"/>
      <c r="H1970" s="64"/>
      <c r="I1970" s="123">
        <v>460</v>
      </c>
      <c r="J1970" s="68">
        <v>141</v>
      </c>
      <c r="K1970" s="50">
        <f t="shared" si="484"/>
        <v>0.30652173913043479</v>
      </c>
      <c r="L1970" s="68">
        <v>859</v>
      </c>
      <c r="M1970" s="68">
        <v>399</v>
      </c>
      <c r="N1970" s="111">
        <f t="shared" si="493"/>
        <v>460</v>
      </c>
      <c r="O1970" s="64">
        <f t="shared" si="472"/>
        <v>859</v>
      </c>
      <c r="P1970" s="65">
        <f t="shared" si="473"/>
        <v>399</v>
      </c>
      <c r="Q1970" s="66">
        <f t="shared" si="496"/>
        <v>0.46449359720605354</v>
      </c>
      <c r="R1970" s="64"/>
      <c r="S1970" s="64">
        <f t="shared" si="494"/>
        <v>460</v>
      </c>
      <c r="T1970" s="67">
        <f t="shared" si="495"/>
        <v>0</v>
      </c>
    </row>
    <row r="1971" spans="1:20">
      <c r="A1971" s="3" t="s">
        <v>499</v>
      </c>
      <c r="B1971" s="2" t="s">
        <v>526</v>
      </c>
      <c r="C1971" s="2" t="s">
        <v>366</v>
      </c>
      <c r="D1971" s="2" t="s">
        <v>367</v>
      </c>
      <c r="E1971" s="64"/>
      <c r="F1971" s="64"/>
      <c r="G1971" s="64"/>
      <c r="H1971" s="64"/>
      <c r="I1971" s="123">
        <v>347</v>
      </c>
      <c r="J1971" s="68">
        <v>316</v>
      </c>
      <c r="K1971" s="50">
        <f t="shared" si="484"/>
        <v>0.91066282420749278</v>
      </c>
      <c r="L1971" s="68">
        <v>366</v>
      </c>
      <c r="M1971" s="68">
        <v>19</v>
      </c>
      <c r="N1971" s="111">
        <f t="shared" si="493"/>
        <v>347</v>
      </c>
      <c r="O1971" s="64">
        <f t="shared" ref="O1971:O1978" si="497">IF(SUM(G1971,L1971)&gt;0,SUM(G1971,L1971),"")</f>
        <v>366</v>
      </c>
      <c r="P1971" s="65">
        <f t="shared" ref="P1971:P1978" si="498">IF(SUM(H1971,M1971)&gt;0,SUM(H1971,M1971),"")</f>
        <v>19</v>
      </c>
      <c r="Q1971" s="66">
        <f t="shared" si="496"/>
        <v>5.1912568306010931E-2</v>
      </c>
      <c r="R1971" s="64">
        <v>29</v>
      </c>
      <c r="S1971" s="64">
        <f t="shared" si="494"/>
        <v>376</v>
      </c>
      <c r="T1971" s="67">
        <f t="shared" si="495"/>
        <v>8.3573487031700283E-2</v>
      </c>
    </row>
    <row r="1972" spans="1:20">
      <c r="A1972" s="3" t="s">
        <v>499</v>
      </c>
      <c r="B1972" s="2" t="s">
        <v>528</v>
      </c>
      <c r="C1972" s="2" t="s">
        <v>372</v>
      </c>
      <c r="D1972" s="2" t="s">
        <v>373</v>
      </c>
      <c r="E1972" s="64"/>
      <c r="F1972" s="64"/>
      <c r="G1972" s="64"/>
      <c r="H1972" s="64"/>
      <c r="I1972" s="123">
        <v>7</v>
      </c>
      <c r="J1972" s="68">
        <v>4</v>
      </c>
      <c r="K1972" s="50">
        <f t="shared" si="484"/>
        <v>0.5714285714285714</v>
      </c>
      <c r="L1972" s="68">
        <v>7</v>
      </c>
      <c r="M1972" s="68"/>
      <c r="N1972" s="111">
        <f t="shared" si="493"/>
        <v>7</v>
      </c>
      <c r="O1972" s="64">
        <f t="shared" si="497"/>
        <v>7</v>
      </c>
      <c r="P1972" s="65" t="str">
        <f t="shared" si="498"/>
        <v/>
      </c>
      <c r="Q1972" s="53">
        <v>0</v>
      </c>
      <c r="R1972" s="64">
        <v>8</v>
      </c>
      <c r="S1972" s="64">
        <f t="shared" si="494"/>
        <v>15</v>
      </c>
      <c r="T1972" s="67">
        <f t="shared" si="495"/>
        <v>1.1428571428571428</v>
      </c>
    </row>
    <row r="1973" spans="1:20">
      <c r="A1973" s="3" t="s">
        <v>499</v>
      </c>
      <c r="B1973" s="2" t="s">
        <v>529</v>
      </c>
      <c r="C1973" s="2" t="s">
        <v>376</v>
      </c>
      <c r="D1973" s="2" t="s">
        <v>379</v>
      </c>
      <c r="E1973" s="64"/>
      <c r="F1973" s="64"/>
      <c r="G1973" s="64"/>
      <c r="H1973" s="64"/>
      <c r="I1973" s="123">
        <v>5897</v>
      </c>
      <c r="J1973" s="68">
        <v>2864</v>
      </c>
      <c r="K1973" s="50">
        <f t="shared" si="484"/>
        <v>0.4856706800067831</v>
      </c>
      <c r="L1973" s="68">
        <v>5960</v>
      </c>
      <c r="M1973" s="68">
        <v>63</v>
      </c>
      <c r="N1973" s="111">
        <f t="shared" si="493"/>
        <v>5897</v>
      </c>
      <c r="O1973" s="64">
        <f t="shared" si="497"/>
        <v>5960</v>
      </c>
      <c r="P1973" s="65">
        <f t="shared" si="498"/>
        <v>63</v>
      </c>
      <c r="Q1973" s="66">
        <f t="shared" si="496"/>
        <v>1.0570469798657719E-2</v>
      </c>
      <c r="R1973" s="64"/>
      <c r="S1973" s="64">
        <f t="shared" si="494"/>
        <v>5897</v>
      </c>
      <c r="T1973" s="67">
        <f t="shared" si="495"/>
        <v>0</v>
      </c>
    </row>
    <row r="1974" spans="1:20">
      <c r="A1974" s="3" t="s">
        <v>499</v>
      </c>
      <c r="B1974" s="2" t="s">
        <v>528</v>
      </c>
      <c r="C1974" s="2" t="s">
        <v>380</v>
      </c>
      <c r="D1974" s="2" t="s">
        <v>382</v>
      </c>
      <c r="E1974" s="64"/>
      <c r="F1974" s="64"/>
      <c r="G1974" s="64"/>
      <c r="H1974" s="64"/>
      <c r="I1974" s="123">
        <v>2</v>
      </c>
      <c r="J1974" s="68">
        <v>1</v>
      </c>
      <c r="K1974" s="50">
        <f t="shared" si="484"/>
        <v>0.5</v>
      </c>
      <c r="L1974" s="68">
        <v>5</v>
      </c>
      <c r="M1974" s="68">
        <v>3</v>
      </c>
      <c r="N1974" s="111">
        <f t="shared" si="493"/>
        <v>2</v>
      </c>
      <c r="O1974" s="64">
        <f t="shared" si="497"/>
        <v>5</v>
      </c>
      <c r="P1974" s="65">
        <f t="shared" si="498"/>
        <v>3</v>
      </c>
      <c r="Q1974" s="66">
        <f t="shared" si="496"/>
        <v>0.6</v>
      </c>
      <c r="R1974" s="64"/>
      <c r="S1974" s="64">
        <f t="shared" si="494"/>
        <v>2</v>
      </c>
      <c r="T1974" s="67">
        <f t="shared" si="495"/>
        <v>0</v>
      </c>
    </row>
    <row r="1975" spans="1:20">
      <c r="A1975" s="3" t="s">
        <v>499</v>
      </c>
      <c r="B1975" s="2" t="s">
        <v>528</v>
      </c>
      <c r="C1975" s="2" t="s">
        <v>392</v>
      </c>
      <c r="D1975" s="2" t="s">
        <v>393</v>
      </c>
      <c r="E1975" s="64"/>
      <c r="F1975" s="64"/>
      <c r="G1975" s="64"/>
      <c r="H1975" s="64"/>
      <c r="I1975" s="123">
        <v>17</v>
      </c>
      <c r="J1975" s="68">
        <v>17</v>
      </c>
      <c r="K1975" s="50">
        <f t="shared" si="484"/>
        <v>1</v>
      </c>
      <c r="L1975" s="68">
        <v>17</v>
      </c>
      <c r="M1975" s="68"/>
      <c r="N1975" s="111">
        <f t="shared" ref="N1975:N1990" si="499">IF(SUM(E1975,I1975)&gt;0,SUM(E1975,I1975),"")</f>
        <v>17</v>
      </c>
      <c r="O1975" s="64">
        <f t="shared" si="497"/>
        <v>17</v>
      </c>
      <c r="P1975" s="65" t="str">
        <f t="shared" si="498"/>
        <v/>
      </c>
      <c r="Q1975" s="53">
        <v>0</v>
      </c>
      <c r="R1975" s="64"/>
      <c r="S1975" s="64">
        <f t="shared" si="494"/>
        <v>17</v>
      </c>
      <c r="T1975" s="67">
        <f t="shared" si="495"/>
        <v>0</v>
      </c>
    </row>
    <row r="1976" spans="1:20">
      <c r="A1976" s="3" t="s">
        <v>499</v>
      </c>
      <c r="B1976" s="2" t="s">
        <v>528</v>
      </c>
      <c r="C1976" s="2" t="s">
        <v>392</v>
      </c>
      <c r="D1976" s="2" t="s">
        <v>395</v>
      </c>
      <c r="E1976" s="64"/>
      <c r="F1976" s="64"/>
      <c r="G1976" s="64"/>
      <c r="H1976" s="64"/>
      <c r="I1976" s="123">
        <v>1</v>
      </c>
      <c r="J1976" s="68">
        <v>1</v>
      </c>
      <c r="K1976" s="50">
        <f t="shared" si="484"/>
        <v>1</v>
      </c>
      <c r="L1976" s="68">
        <v>1</v>
      </c>
      <c r="M1976" s="68"/>
      <c r="N1976" s="111">
        <f t="shared" si="499"/>
        <v>1</v>
      </c>
      <c r="O1976" s="64">
        <f t="shared" si="497"/>
        <v>1</v>
      </c>
      <c r="P1976" s="65" t="str">
        <f t="shared" si="498"/>
        <v/>
      </c>
      <c r="Q1976" s="53">
        <v>0</v>
      </c>
      <c r="R1976" s="64"/>
      <c r="S1976" s="64">
        <f t="shared" ref="S1976:S1990" si="500">IF(N1976="",IF(R1976&gt;0,SUM(R1976),""),IF(SUM(R1976)&gt;0,SUM(N1976+R1976),N1976))</f>
        <v>1</v>
      </c>
      <c r="T1976" s="67">
        <f t="shared" ref="T1976:T1990" si="501">IF((I1976)&gt;0,R1976/(I1976),"")</f>
        <v>0</v>
      </c>
    </row>
    <row r="1977" spans="1:20">
      <c r="A1977" s="3" t="s">
        <v>499</v>
      </c>
      <c r="B1977" s="2" t="s">
        <v>527</v>
      </c>
      <c r="C1977" s="2" t="s">
        <v>396</v>
      </c>
      <c r="D1977" s="2" t="s">
        <v>398</v>
      </c>
      <c r="E1977" s="64"/>
      <c r="F1977" s="64"/>
      <c r="G1977" s="64"/>
      <c r="H1977" s="64"/>
      <c r="I1977" s="123">
        <v>602</v>
      </c>
      <c r="J1977" s="68">
        <v>183</v>
      </c>
      <c r="K1977" s="50">
        <f t="shared" si="484"/>
        <v>0.30398671096345514</v>
      </c>
      <c r="L1977" s="68">
        <v>922</v>
      </c>
      <c r="M1977" s="68">
        <v>320</v>
      </c>
      <c r="N1977" s="111">
        <f t="shared" si="499"/>
        <v>602</v>
      </c>
      <c r="O1977" s="64">
        <f t="shared" si="497"/>
        <v>922</v>
      </c>
      <c r="P1977" s="65">
        <f t="shared" si="498"/>
        <v>320</v>
      </c>
      <c r="Q1977" s="66">
        <f t="shared" ref="Q1977:Q1991" si="502">IF(O1977&lt;&gt;0,P1977/O1977,"")</f>
        <v>0.34707158351409978</v>
      </c>
      <c r="R1977" s="64">
        <v>18</v>
      </c>
      <c r="S1977" s="64">
        <f t="shared" si="500"/>
        <v>620</v>
      </c>
      <c r="T1977" s="67">
        <f t="shared" si="501"/>
        <v>2.9900332225913623E-2</v>
      </c>
    </row>
    <row r="1978" spans="1:20">
      <c r="A1978" s="3" t="s">
        <v>499</v>
      </c>
      <c r="B1978" s="2" t="s">
        <v>534</v>
      </c>
      <c r="C1978" s="2" t="s">
        <v>399</v>
      </c>
      <c r="D1978" s="2" t="s">
        <v>400</v>
      </c>
      <c r="E1978" s="64"/>
      <c r="F1978" s="64"/>
      <c r="G1978" s="64"/>
      <c r="H1978" s="64"/>
      <c r="I1978" s="123">
        <v>37</v>
      </c>
      <c r="J1978" s="68">
        <v>36</v>
      </c>
      <c r="K1978" s="50">
        <f t="shared" si="484"/>
        <v>0.97297297297297303</v>
      </c>
      <c r="L1978" s="68">
        <v>38</v>
      </c>
      <c r="M1978" s="68">
        <v>1</v>
      </c>
      <c r="N1978" s="111">
        <f t="shared" si="499"/>
        <v>37</v>
      </c>
      <c r="O1978" s="64">
        <f t="shared" si="497"/>
        <v>38</v>
      </c>
      <c r="P1978" s="65">
        <f t="shared" si="498"/>
        <v>1</v>
      </c>
      <c r="Q1978" s="66">
        <f t="shared" si="502"/>
        <v>2.6315789473684209E-2</v>
      </c>
      <c r="R1978" s="64"/>
      <c r="S1978" s="64">
        <f t="shared" si="500"/>
        <v>37</v>
      </c>
      <c r="T1978" s="67">
        <f t="shared" si="501"/>
        <v>0</v>
      </c>
    </row>
    <row r="1979" spans="1:20">
      <c r="A1979" s="3" t="s">
        <v>499</v>
      </c>
      <c r="B1979" s="2" t="s">
        <v>534</v>
      </c>
      <c r="C1979" s="2" t="s">
        <v>405</v>
      </c>
      <c r="D1979" s="2" t="s">
        <v>406</v>
      </c>
      <c r="E1979" s="64"/>
      <c r="F1979" s="64"/>
      <c r="G1979" s="64"/>
      <c r="H1979" s="64"/>
      <c r="I1979" s="123">
        <v>11789</v>
      </c>
      <c r="J1979" s="68">
        <v>4532</v>
      </c>
      <c r="K1979" s="50">
        <f t="shared" si="484"/>
        <v>0.38442615997964202</v>
      </c>
      <c r="L1979" s="68">
        <v>12131</v>
      </c>
      <c r="M1979" s="68">
        <v>342</v>
      </c>
      <c r="N1979" s="111">
        <f t="shared" si="499"/>
        <v>11789</v>
      </c>
      <c r="O1979" s="64">
        <f t="shared" ref="O1979:O1992" si="503">IF(SUM(G1979,L1979)&gt;0,SUM(G1979,L1979),"")</f>
        <v>12131</v>
      </c>
      <c r="P1979" s="65">
        <f t="shared" ref="P1979:P1992" si="504">IF(SUM(H1979,M1979)&gt;0,SUM(H1979,M1979),"")</f>
        <v>342</v>
      </c>
      <c r="Q1979" s="66">
        <f t="shared" si="502"/>
        <v>2.8192234770422885E-2</v>
      </c>
      <c r="R1979" s="64"/>
      <c r="S1979" s="64">
        <f t="shared" si="500"/>
        <v>11789</v>
      </c>
      <c r="T1979" s="67">
        <f t="shared" si="501"/>
        <v>0</v>
      </c>
    </row>
    <row r="1980" spans="1:20">
      <c r="A1980" s="3" t="s">
        <v>499</v>
      </c>
      <c r="B1980" s="2" t="s">
        <v>527</v>
      </c>
      <c r="C1980" s="2" t="s">
        <v>413</v>
      </c>
      <c r="D1980" s="2" t="s">
        <v>414</v>
      </c>
      <c r="E1980" s="64"/>
      <c r="F1980" s="64"/>
      <c r="G1980" s="64"/>
      <c r="H1980" s="64"/>
      <c r="I1980" s="123">
        <v>392</v>
      </c>
      <c r="J1980" s="68">
        <v>49</v>
      </c>
      <c r="K1980" s="50">
        <f t="shared" si="484"/>
        <v>0.125</v>
      </c>
      <c r="L1980" s="68">
        <v>397</v>
      </c>
      <c r="M1980" s="68">
        <v>5</v>
      </c>
      <c r="N1980" s="111">
        <f t="shared" si="499"/>
        <v>392</v>
      </c>
      <c r="O1980" s="64">
        <f t="shared" si="503"/>
        <v>397</v>
      </c>
      <c r="P1980" s="65">
        <f t="shared" si="504"/>
        <v>5</v>
      </c>
      <c r="Q1980" s="66">
        <f t="shared" si="502"/>
        <v>1.2594458438287154E-2</v>
      </c>
      <c r="R1980" s="64">
        <v>3</v>
      </c>
      <c r="S1980" s="64">
        <f t="shared" si="500"/>
        <v>395</v>
      </c>
      <c r="T1980" s="67">
        <f t="shared" si="501"/>
        <v>7.6530612244897957E-3</v>
      </c>
    </row>
    <row r="1981" spans="1:20">
      <c r="A1981" s="3" t="s">
        <v>499</v>
      </c>
      <c r="B1981" s="2" t="s">
        <v>526</v>
      </c>
      <c r="C1981" s="2" t="s">
        <v>415</v>
      </c>
      <c r="D1981" s="2" t="s">
        <v>416</v>
      </c>
      <c r="E1981" s="64"/>
      <c r="F1981" s="64"/>
      <c r="G1981" s="64"/>
      <c r="H1981" s="64"/>
      <c r="I1981" s="123">
        <v>4355</v>
      </c>
      <c r="J1981" s="68">
        <v>4355</v>
      </c>
      <c r="K1981" s="50">
        <f t="shared" si="484"/>
        <v>1</v>
      </c>
      <c r="L1981" s="68">
        <v>5258</v>
      </c>
      <c r="M1981" s="68">
        <v>903</v>
      </c>
      <c r="N1981" s="111">
        <f t="shared" si="499"/>
        <v>4355</v>
      </c>
      <c r="O1981" s="64">
        <f t="shared" si="503"/>
        <v>5258</v>
      </c>
      <c r="P1981" s="65">
        <f t="shared" si="504"/>
        <v>903</v>
      </c>
      <c r="Q1981" s="66">
        <f t="shared" si="502"/>
        <v>0.17173830353746672</v>
      </c>
      <c r="R1981" s="64">
        <v>12</v>
      </c>
      <c r="S1981" s="64">
        <f t="shared" si="500"/>
        <v>4367</v>
      </c>
      <c r="T1981" s="67">
        <f t="shared" si="501"/>
        <v>2.7554535017221583E-3</v>
      </c>
    </row>
    <row r="1982" spans="1:20">
      <c r="A1982" s="3" t="s">
        <v>499</v>
      </c>
      <c r="B1982" s="2" t="s">
        <v>526</v>
      </c>
      <c r="C1982" s="2" t="s">
        <v>415</v>
      </c>
      <c r="D1982" s="2" t="s">
        <v>418</v>
      </c>
      <c r="E1982" s="64"/>
      <c r="F1982" s="64"/>
      <c r="G1982" s="64"/>
      <c r="H1982" s="64"/>
      <c r="I1982" s="123">
        <v>7606</v>
      </c>
      <c r="J1982" s="68">
        <v>7325</v>
      </c>
      <c r="K1982" s="50">
        <f t="shared" si="484"/>
        <v>0.96305548251380491</v>
      </c>
      <c r="L1982" s="68">
        <v>7984</v>
      </c>
      <c r="M1982" s="68">
        <v>378</v>
      </c>
      <c r="N1982" s="111">
        <f t="shared" si="499"/>
        <v>7606</v>
      </c>
      <c r="O1982" s="64">
        <f t="shared" si="503"/>
        <v>7984</v>
      </c>
      <c r="P1982" s="65">
        <f t="shared" si="504"/>
        <v>378</v>
      </c>
      <c r="Q1982" s="66">
        <f t="shared" si="502"/>
        <v>4.7344689378757514E-2</v>
      </c>
      <c r="R1982" s="64">
        <v>5</v>
      </c>
      <c r="S1982" s="64">
        <f t="shared" si="500"/>
        <v>7611</v>
      </c>
      <c r="T1982" s="67">
        <f t="shared" si="501"/>
        <v>6.5737575598211933E-4</v>
      </c>
    </row>
    <row r="1983" spans="1:20">
      <c r="A1983" s="3" t="s">
        <v>499</v>
      </c>
      <c r="B1983" s="2" t="s">
        <v>531</v>
      </c>
      <c r="C1983" s="2" t="s">
        <v>424</v>
      </c>
      <c r="D1983" s="2" t="s">
        <v>427</v>
      </c>
      <c r="E1983" s="64"/>
      <c r="F1983" s="64"/>
      <c r="G1983" s="64"/>
      <c r="H1983" s="64"/>
      <c r="I1983" s="123">
        <v>29086</v>
      </c>
      <c r="J1983" s="68">
        <v>6030</v>
      </c>
      <c r="K1983" s="50">
        <f t="shared" si="484"/>
        <v>0.2073162346145912</v>
      </c>
      <c r="L1983" s="68">
        <v>29471</v>
      </c>
      <c r="M1983" s="68">
        <v>385</v>
      </c>
      <c r="N1983" s="111">
        <f t="shared" si="499"/>
        <v>29086</v>
      </c>
      <c r="O1983" s="64">
        <f t="shared" si="503"/>
        <v>29471</v>
      </c>
      <c r="P1983" s="65">
        <f t="shared" si="504"/>
        <v>385</v>
      </c>
      <c r="Q1983" s="66">
        <f t="shared" si="502"/>
        <v>1.3063689728886024E-2</v>
      </c>
      <c r="R1983" s="64">
        <v>4</v>
      </c>
      <c r="S1983" s="64">
        <f t="shared" si="500"/>
        <v>29090</v>
      </c>
      <c r="T1983" s="67">
        <f t="shared" si="501"/>
        <v>1.3752320704118819E-4</v>
      </c>
    </row>
    <row r="1984" spans="1:20">
      <c r="A1984" s="3" t="s">
        <v>499</v>
      </c>
      <c r="B1984" s="2" t="s">
        <v>533</v>
      </c>
      <c r="C1984" s="2" t="s">
        <v>433</v>
      </c>
      <c r="D1984" s="2" t="s">
        <v>434</v>
      </c>
      <c r="E1984" s="64"/>
      <c r="F1984" s="64"/>
      <c r="G1984" s="64"/>
      <c r="H1984" s="64"/>
      <c r="I1984" s="123">
        <v>4057</v>
      </c>
      <c r="J1984" s="68">
        <v>4050</v>
      </c>
      <c r="K1984" s="50">
        <f t="shared" si="484"/>
        <v>0.99827458713334971</v>
      </c>
      <c r="L1984" s="68">
        <v>4118</v>
      </c>
      <c r="M1984" s="68">
        <v>61</v>
      </c>
      <c r="N1984" s="111">
        <f t="shared" si="499"/>
        <v>4057</v>
      </c>
      <c r="O1984" s="64">
        <f t="shared" si="503"/>
        <v>4118</v>
      </c>
      <c r="P1984" s="65">
        <f t="shared" si="504"/>
        <v>61</v>
      </c>
      <c r="Q1984" s="66">
        <f t="shared" si="502"/>
        <v>1.4813016027197669E-2</v>
      </c>
      <c r="R1984" s="64">
        <v>69</v>
      </c>
      <c r="S1984" s="64">
        <f t="shared" si="500"/>
        <v>4126</v>
      </c>
      <c r="T1984" s="67">
        <f t="shared" si="501"/>
        <v>1.7007641114123735E-2</v>
      </c>
    </row>
    <row r="1985" spans="1:20">
      <c r="A1985" s="3" t="s">
        <v>499</v>
      </c>
      <c r="B1985" s="2" t="s">
        <v>528</v>
      </c>
      <c r="C1985" s="2" t="s">
        <v>436</v>
      </c>
      <c r="D1985" s="2" t="s">
        <v>438</v>
      </c>
      <c r="E1985" s="64"/>
      <c r="F1985" s="64"/>
      <c r="G1985" s="64"/>
      <c r="H1985" s="64"/>
      <c r="I1985" s="123">
        <v>3127</v>
      </c>
      <c r="J1985" s="68">
        <v>2452</v>
      </c>
      <c r="K1985" s="50">
        <f t="shared" si="484"/>
        <v>0.78413815158298694</v>
      </c>
      <c r="L1985" s="68">
        <v>3453</v>
      </c>
      <c r="M1985" s="68">
        <v>326</v>
      </c>
      <c r="N1985" s="111">
        <f t="shared" si="499"/>
        <v>3127</v>
      </c>
      <c r="O1985" s="64">
        <f t="shared" si="503"/>
        <v>3453</v>
      </c>
      <c r="P1985" s="65">
        <f t="shared" si="504"/>
        <v>326</v>
      </c>
      <c r="Q1985" s="66">
        <f t="shared" si="502"/>
        <v>9.4410657399362871E-2</v>
      </c>
      <c r="R1985" s="64">
        <v>24</v>
      </c>
      <c r="S1985" s="64">
        <f t="shared" si="500"/>
        <v>3151</v>
      </c>
      <c r="T1985" s="67">
        <f t="shared" si="501"/>
        <v>7.6750879437160217E-3</v>
      </c>
    </row>
    <row r="1986" spans="1:20">
      <c r="A1986" s="3" t="s">
        <v>499</v>
      </c>
      <c r="B1986" s="2" t="s">
        <v>535</v>
      </c>
      <c r="C1986" s="2" t="s">
        <v>442</v>
      </c>
      <c r="D1986" s="2" t="s">
        <v>445</v>
      </c>
      <c r="E1986" s="64">
        <v>3</v>
      </c>
      <c r="F1986" s="64"/>
      <c r="G1986" s="64">
        <v>3</v>
      </c>
      <c r="H1986" s="64"/>
      <c r="I1986" s="123">
        <v>525</v>
      </c>
      <c r="J1986" s="68">
        <v>157</v>
      </c>
      <c r="K1986" s="50">
        <f t="shared" si="484"/>
        <v>0.29904761904761906</v>
      </c>
      <c r="L1986" s="68">
        <v>559</v>
      </c>
      <c r="M1986" s="68">
        <v>34</v>
      </c>
      <c r="N1986" s="111">
        <f t="shared" si="499"/>
        <v>528</v>
      </c>
      <c r="O1986" s="64">
        <f t="shared" si="503"/>
        <v>562</v>
      </c>
      <c r="P1986" s="65">
        <f t="shared" si="504"/>
        <v>34</v>
      </c>
      <c r="Q1986" s="66">
        <f t="shared" si="502"/>
        <v>6.0498220640569395E-2</v>
      </c>
      <c r="R1986" s="64"/>
      <c r="S1986" s="64">
        <f t="shared" si="500"/>
        <v>528</v>
      </c>
      <c r="T1986" s="67">
        <f t="shared" si="501"/>
        <v>0</v>
      </c>
    </row>
    <row r="1987" spans="1:20">
      <c r="A1987" s="3" t="s">
        <v>499</v>
      </c>
      <c r="B1987" s="2" t="s">
        <v>535</v>
      </c>
      <c r="C1987" s="2" t="s">
        <v>442</v>
      </c>
      <c r="D1987" s="2" t="s">
        <v>448</v>
      </c>
      <c r="E1987" s="64"/>
      <c r="F1987" s="64"/>
      <c r="G1987" s="64"/>
      <c r="H1987" s="64"/>
      <c r="I1987" s="123">
        <v>313</v>
      </c>
      <c r="J1987" s="68">
        <v>313</v>
      </c>
      <c r="K1987" s="50">
        <f t="shared" si="484"/>
        <v>1</v>
      </c>
      <c r="L1987" s="68">
        <v>329</v>
      </c>
      <c r="M1987" s="68">
        <v>16</v>
      </c>
      <c r="N1987" s="111">
        <f t="shared" si="499"/>
        <v>313</v>
      </c>
      <c r="O1987" s="64">
        <f t="shared" si="503"/>
        <v>329</v>
      </c>
      <c r="P1987" s="65">
        <f t="shared" si="504"/>
        <v>16</v>
      </c>
      <c r="Q1987" s="66">
        <f t="shared" si="502"/>
        <v>4.8632218844984802E-2</v>
      </c>
      <c r="R1987" s="64">
        <v>6</v>
      </c>
      <c r="S1987" s="64">
        <f t="shared" si="500"/>
        <v>319</v>
      </c>
      <c r="T1987" s="67">
        <f t="shared" si="501"/>
        <v>1.9169329073482427E-2</v>
      </c>
    </row>
    <row r="1988" spans="1:20">
      <c r="A1988" s="3" t="s">
        <v>499</v>
      </c>
      <c r="B1988" s="2" t="s">
        <v>535</v>
      </c>
      <c r="C1988" s="2" t="s">
        <v>442</v>
      </c>
      <c r="D1988" s="2" t="s">
        <v>451</v>
      </c>
      <c r="E1988" s="64"/>
      <c r="F1988" s="64"/>
      <c r="G1988" s="64"/>
      <c r="H1988" s="64"/>
      <c r="I1988" s="123">
        <v>563</v>
      </c>
      <c r="J1988" s="68">
        <v>137</v>
      </c>
      <c r="K1988" s="50">
        <f t="shared" si="484"/>
        <v>0.2433392539964476</v>
      </c>
      <c r="L1988" s="68">
        <v>577</v>
      </c>
      <c r="M1988" s="68">
        <v>14</v>
      </c>
      <c r="N1988" s="111">
        <f t="shared" si="499"/>
        <v>563</v>
      </c>
      <c r="O1988" s="64">
        <f t="shared" si="503"/>
        <v>577</v>
      </c>
      <c r="P1988" s="65">
        <f t="shared" si="504"/>
        <v>14</v>
      </c>
      <c r="Q1988" s="66">
        <f t="shared" si="502"/>
        <v>2.4263431542461005E-2</v>
      </c>
      <c r="R1988" s="64">
        <v>1</v>
      </c>
      <c r="S1988" s="64">
        <f t="shared" si="500"/>
        <v>564</v>
      </c>
      <c r="T1988" s="67">
        <f t="shared" si="501"/>
        <v>1.7761989342806395E-3</v>
      </c>
    </row>
    <row r="1989" spans="1:20">
      <c r="A1989" s="3" t="s">
        <v>499</v>
      </c>
      <c r="B1989" s="2" t="s">
        <v>535</v>
      </c>
      <c r="C1989" s="2" t="s">
        <v>442</v>
      </c>
      <c r="D1989" s="2" t="s">
        <v>454</v>
      </c>
      <c r="E1989" s="64"/>
      <c r="F1989" s="64"/>
      <c r="G1989" s="64"/>
      <c r="H1989" s="64"/>
      <c r="I1989" s="123">
        <v>376</v>
      </c>
      <c r="J1989" s="68">
        <v>369</v>
      </c>
      <c r="K1989" s="50">
        <f t="shared" si="484"/>
        <v>0.9813829787234043</v>
      </c>
      <c r="L1989" s="68">
        <v>377</v>
      </c>
      <c r="M1989" s="68">
        <v>1</v>
      </c>
      <c r="N1989" s="111">
        <f t="shared" si="499"/>
        <v>376</v>
      </c>
      <c r="O1989" s="64">
        <f t="shared" si="503"/>
        <v>377</v>
      </c>
      <c r="P1989" s="65">
        <f t="shared" si="504"/>
        <v>1</v>
      </c>
      <c r="Q1989" s="66">
        <f t="shared" si="502"/>
        <v>2.6525198938992041E-3</v>
      </c>
      <c r="R1989" s="64"/>
      <c r="S1989" s="64">
        <f t="shared" si="500"/>
        <v>376</v>
      </c>
      <c r="T1989" s="67">
        <f t="shared" si="501"/>
        <v>0</v>
      </c>
    </row>
    <row r="1990" spans="1:20">
      <c r="A1990" s="3" t="s">
        <v>499</v>
      </c>
      <c r="B1990" s="2" t="s">
        <v>530</v>
      </c>
      <c r="C1990" s="2" t="s">
        <v>459</v>
      </c>
      <c r="D1990" s="2" t="s">
        <v>460</v>
      </c>
      <c r="E1990" s="64"/>
      <c r="F1990" s="64"/>
      <c r="G1990" s="64"/>
      <c r="H1990" s="64"/>
      <c r="I1990" s="123">
        <v>34</v>
      </c>
      <c r="J1990" s="68">
        <v>8</v>
      </c>
      <c r="K1990" s="50">
        <f t="shared" si="484"/>
        <v>0.23529411764705882</v>
      </c>
      <c r="L1990" s="68">
        <v>37</v>
      </c>
      <c r="M1990" s="68">
        <v>3</v>
      </c>
      <c r="N1990" s="111">
        <f t="shared" si="499"/>
        <v>34</v>
      </c>
      <c r="O1990" s="64">
        <f t="shared" si="503"/>
        <v>37</v>
      </c>
      <c r="P1990" s="65">
        <f t="shared" si="504"/>
        <v>3</v>
      </c>
      <c r="Q1990" s="66">
        <f t="shared" si="502"/>
        <v>8.1081081081081086E-2</v>
      </c>
      <c r="R1990" s="64"/>
      <c r="S1990" s="64">
        <f t="shared" si="500"/>
        <v>34</v>
      </c>
      <c r="T1990" s="67">
        <f t="shared" si="501"/>
        <v>0</v>
      </c>
    </row>
    <row r="1991" spans="1:20">
      <c r="A1991" s="3" t="s">
        <v>499</v>
      </c>
      <c r="B1991" s="2" t="s">
        <v>534</v>
      </c>
      <c r="C1991" s="2" t="s">
        <v>461</v>
      </c>
      <c r="D1991" s="2" t="s">
        <v>462</v>
      </c>
      <c r="E1991" s="64"/>
      <c r="F1991" s="64"/>
      <c r="G1991" s="64"/>
      <c r="H1991" s="64"/>
      <c r="I1991" s="123">
        <v>799</v>
      </c>
      <c r="J1991" s="68">
        <v>343</v>
      </c>
      <c r="K1991" s="50">
        <f t="shared" si="484"/>
        <v>0.42928660826032539</v>
      </c>
      <c r="L1991" s="68">
        <v>842</v>
      </c>
      <c r="M1991" s="68">
        <v>43</v>
      </c>
      <c r="N1991" s="111">
        <f>IF(SUM(E1991,I1991)&gt;0,SUM(E1991,I1991),"")</f>
        <v>799</v>
      </c>
      <c r="O1991" s="64">
        <f t="shared" si="503"/>
        <v>842</v>
      </c>
      <c r="P1991" s="65">
        <f t="shared" si="504"/>
        <v>43</v>
      </c>
      <c r="Q1991" s="66">
        <f t="shared" si="502"/>
        <v>5.1068883610451303E-2</v>
      </c>
      <c r="R1991" s="64"/>
      <c r="S1991" s="64">
        <f>IF(N1991="",IF(R1991&gt;0,SUM(R1991),""),IF(SUM(R1991)&gt;0,SUM(N1991+R1991),N1991))</f>
        <v>799</v>
      </c>
      <c r="T1991" s="67">
        <f>IF((I1991)&gt;0,R1991/(I1991),"")</f>
        <v>0</v>
      </c>
    </row>
    <row r="1992" spans="1:20">
      <c r="A1992" s="3" t="s">
        <v>499</v>
      </c>
      <c r="B1992" s="2" t="s">
        <v>529</v>
      </c>
      <c r="C1992" s="2" t="s">
        <v>468</v>
      </c>
      <c r="D1992" s="2" t="s">
        <v>469</v>
      </c>
      <c r="E1992" s="64"/>
      <c r="F1992" s="64"/>
      <c r="G1992" s="64"/>
      <c r="H1992" s="64"/>
      <c r="I1992" s="123">
        <v>199</v>
      </c>
      <c r="J1992" s="68">
        <v>70</v>
      </c>
      <c r="K1992" s="50">
        <f t="shared" si="484"/>
        <v>0.35175879396984927</v>
      </c>
      <c r="L1992" s="68">
        <v>215</v>
      </c>
      <c r="M1992" s="68">
        <v>16</v>
      </c>
      <c r="N1992" s="111">
        <f>IF(SUM(E1992,I1992)&gt;0,SUM(E1992,I1992),"")</f>
        <v>199</v>
      </c>
      <c r="O1992" s="64">
        <f t="shared" si="503"/>
        <v>215</v>
      </c>
      <c r="P1992" s="65">
        <f t="shared" si="504"/>
        <v>16</v>
      </c>
      <c r="Q1992" s="66">
        <f>IF(O1992&lt;&gt;0,P1992/O1992,"")</f>
        <v>7.441860465116279E-2</v>
      </c>
      <c r="R1992" s="64"/>
      <c r="S1992" s="64">
        <f>IF(N1992="",IF(R1992&gt;0,SUM(R1992),""),IF(SUM(R1992)&gt;0,SUM(N1992+R1992),N1992))</f>
        <v>199</v>
      </c>
      <c r="T1992" s="67">
        <f>IF((I1992)&gt;0,R1992/(I1992),"")</f>
        <v>0</v>
      </c>
    </row>
    <row r="1993" spans="1:20">
      <c r="A1993" s="3" t="s">
        <v>508</v>
      </c>
      <c r="B1993" s="2" t="s">
        <v>526</v>
      </c>
      <c r="C1993" s="11" t="s">
        <v>13</v>
      </c>
      <c r="D1993" s="11" t="s">
        <v>16</v>
      </c>
      <c r="E1993" s="72">
        <v>0</v>
      </c>
      <c r="F1993" s="72">
        <v>0</v>
      </c>
      <c r="G1993" s="72">
        <v>0</v>
      </c>
      <c r="H1993" s="72">
        <v>0</v>
      </c>
      <c r="I1993" s="123">
        <v>6</v>
      </c>
      <c r="J1993" s="73">
        <v>6</v>
      </c>
      <c r="K1993" s="50">
        <f t="shared" si="484"/>
        <v>1</v>
      </c>
      <c r="L1993" s="73">
        <v>8</v>
      </c>
      <c r="M1993" s="73">
        <v>2</v>
      </c>
      <c r="N1993" s="111">
        <f t="shared" ref="N1993:N2004" si="505">IF(SUM(E1993,I1993)&gt;0,SUM(E1993,I1993),"")</f>
        <v>6</v>
      </c>
      <c r="O1993" s="72">
        <f t="shared" ref="O1993:O2024" si="506">IF(SUM(G1993,L1993)&gt;0,SUM(G1993,L1993),"")</f>
        <v>8</v>
      </c>
      <c r="P1993" s="74">
        <f t="shared" ref="P1993:P2024" si="507">IF(SUM(H1993,M1993)&gt;0,SUM(H1993,M1993),"")</f>
        <v>2</v>
      </c>
      <c r="Q1993" s="75">
        <f t="shared" ref="Q1993:Q2005" si="508">IF(O1993&lt;&gt;0,P1993/O1993,"")</f>
        <v>0.25</v>
      </c>
      <c r="R1993" s="72">
        <v>1</v>
      </c>
      <c r="S1993" s="72">
        <f t="shared" ref="S1993:S2004" si="509">IF(N1993="",IF(R1993&gt;0,SUM(R1993),""),IF(SUM(R1993)&gt;0,SUM(N1993+R1993),N1993))</f>
        <v>7</v>
      </c>
      <c r="T1993" s="76">
        <f t="shared" ref="T1993:T2004" si="510">IF((I1993)&gt;0,R1993/(I1993),"")</f>
        <v>0.16666666666666666</v>
      </c>
    </row>
    <row r="1994" spans="1:20">
      <c r="A1994" s="3" t="s">
        <v>508</v>
      </c>
      <c r="B1994" s="2" t="s">
        <v>527</v>
      </c>
      <c r="C1994" s="11" t="s">
        <v>17</v>
      </c>
      <c r="D1994" s="11" t="s">
        <v>19</v>
      </c>
      <c r="E1994" s="72">
        <v>0</v>
      </c>
      <c r="F1994" s="72">
        <v>0</v>
      </c>
      <c r="G1994" s="72">
        <v>0</v>
      </c>
      <c r="H1994" s="72">
        <v>0</v>
      </c>
      <c r="I1994" s="123">
        <v>498</v>
      </c>
      <c r="J1994" s="73">
        <v>113</v>
      </c>
      <c r="K1994" s="50">
        <f t="shared" si="484"/>
        <v>0.22690763052208834</v>
      </c>
      <c r="L1994" s="73">
        <v>834</v>
      </c>
      <c r="M1994" s="73">
        <v>336</v>
      </c>
      <c r="N1994" s="111">
        <f t="shared" si="505"/>
        <v>498</v>
      </c>
      <c r="O1994" s="72">
        <f t="shared" si="506"/>
        <v>834</v>
      </c>
      <c r="P1994" s="74">
        <f t="shared" si="507"/>
        <v>336</v>
      </c>
      <c r="Q1994" s="75">
        <f t="shared" si="508"/>
        <v>0.40287769784172661</v>
      </c>
      <c r="R1994" s="72">
        <v>0</v>
      </c>
      <c r="S1994" s="72">
        <f t="shared" si="509"/>
        <v>498</v>
      </c>
      <c r="T1994" s="76">
        <f t="shared" si="510"/>
        <v>0</v>
      </c>
    </row>
    <row r="1995" spans="1:20">
      <c r="A1995" s="3" t="s">
        <v>508</v>
      </c>
      <c r="B1995" s="2" t="s">
        <v>530</v>
      </c>
      <c r="C1995" s="11" t="s">
        <v>26</v>
      </c>
      <c r="D1995" s="11" t="s">
        <v>28</v>
      </c>
      <c r="E1995" s="72">
        <v>0</v>
      </c>
      <c r="F1995" s="72">
        <v>0</v>
      </c>
      <c r="G1995" s="72">
        <v>0</v>
      </c>
      <c r="H1995" s="72">
        <v>0</v>
      </c>
      <c r="I1995" s="123">
        <v>14</v>
      </c>
      <c r="J1995" s="73">
        <v>6</v>
      </c>
      <c r="K1995" s="50">
        <f t="shared" si="484"/>
        <v>0.42857142857142855</v>
      </c>
      <c r="L1995" s="73">
        <v>17</v>
      </c>
      <c r="M1995" s="73">
        <v>3</v>
      </c>
      <c r="N1995" s="111">
        <f t="shared" si="505"/>
        <v>14</v>
      </c>
      <c r="O1995" s="72">
        <f t="shared" si="506"/>
        <v>17</v>
      </c>
      <c r="P1995" s="74">
        <f t="shared" si="507"/>
        <v>3</v>
      </c>
      <c r="Q1995" s="75">
        <f t="shared" si="508"/>
        <v>0.17647058823529413</v>
      </c>
      <c r="R1995" s="72">
        <v>5</v>
      </c>
      <c r="S1995" s="72">
        <f t="shared" si="509"/>
        <v>19</v>
      </c>
      <c r="T1995" s="76">
        <f t="shared" si="510"/>
        <v>0.35714285714285715</v>
      </c>
    </row>
    <row r="1996" spans="1:20">
      <c r="A1996" s="3" t="s">
        <v>508</v>
      </c>
      <c r="B1996" s="2" t="s">
        <v>532</v>
      </c>
      <c r="C1996" s="11" t="s">
        <v>34</v>
      </c>
      <c r="D1996" s="11" t="s">
        <v>39</v>
      </c>
      <c r="E1996" s="72">
        <v>0</v>
      </c>
      <c r="F1996" s="72">
        <v>0</v>
      </c>
      <c r="G1996" s="72">
        <v>0</v>
      </c>
      <c r="H1996" s="72">
        <v>0</v>
      </c>
      <c r="I1996" s="123">
        <v>171</v>
      </c>
      <c r="J1996" s="73">
        <v>45</v>
      </c>
      <c r="K1996" s="50">
        <f t="shared" ref="K1996:K2059" si="511">J1996/I1996</f>
        <v>0.26315789473684209</v>
      </c>
      <c r="L1996" s="73">
        <v>179</v>
      </c>
      <c r="M1996" s="73">
        <v>8</v>
      </c>
      <c r="N1996" s="111">
        <f t="shared" si="505"/>
        <v>171</v>
      </c>
      <c r="O1996" s="72">
        <f t="shared" si="506"/>
        <v>179</v>
      </c>
      <c r="P1996" s="74">
        <f t="shared" si="507"/>
        <v>8</v>
      </c>
      <c r="Q1996" s="75">
        <f t="shared" si="508"/>
        <v>4.4692737430167599E-2</v>
      </c>
      <c r="R1996" s="72">
        <v>16</v>
      </c>
      <c r="S1996" s="72">
        <f t="shared" si="509"/>
        <v>187</v>
      </c>
      <c r="T1996" s="76">
        <f t="shared" si="510"/>
        <v>9.3567251461988299E-2</v>
      </c>
    </row>
    <row r="1997" spans="1:20">
      <c r="A1997" s="3" t="s">
        <v>508</v>
      </c>
      <c r="B1997" s="2" t="s">
        <v>528</v>
      </c>
      <c r="C1997" s="11" t="s">
        <v>40</v>
      </c>
      <c r="D1997" s="11" t="s">
        <v>41</v>
      </c>
      <c r="E1997" s="72">
        <v>0</v>
      </c>
      <c r="F1997" s="72">
        <v>0</v>
      </c>
      <c r="G1997" s="72">
        <v>0</v>
      </c>
      <c r="H1997" s="72">
        <v>0</v>
      </c>
      <c r="I1997" s="123">
        <v>30</v>
      </c>
      <c r="J1997" s="73">
        <v>22</v>
      </c>
      <c r="K1997" s="50">
        <f t="shared" si="511"/>
        <v>0.73333333333333328</v>
      </c>
      <c r="L1997" s="73">
        <v>30</v>
      </c>
      <c r="M1997" s="73">
        <v>0</v>
      </c>
      <c r="N1997" s="111">
        <f t="shared" si="505"/>
        <v>30</v>
      </c>
      <c r="O1997" s="72">
        <f t="shared" si="506"/>
        <v>30</v>
      </c>
      <c r="P1997" s="74" t="str">
        <f t="shared" si="507"/>
        <v/>
      </c>
      <c r="Q1997" s="75"/>
      <c r="R1997" s="72">
        <v>30</v>
      </c>
      <c r="S1997" s="72">
        <f t="shared" si="509"/>
        <v>60</v>
      </c>
      <c r="T1997" s="76">
        <f t="shared" si="510"/>
        <v>1</v>
      </c>
    </row>
    <row r="1998" spans="1:20">
      <c r="A1998" s="3" t="s">
        <v>508</v>
      </c>
      <c r="B1998" s="2" t="s">
        <v>531</v>
      </c>
      <c r="C1998" s="11" t="s">
        <v>42</v>
      </c>
      <c r="D1998" s="11" t="s">
        <v>43</v>
      </c>
      <c r="E1998" s="72">
        <v>0</v>
      </c>
      <c r="F1998" s="72">
        <v>0</v>
      </c>
      <c r="G1998" s="72">
        <v>0</v>
      </c>
      <c r="H1998" s="72">
        <v>0</v>
      </c>
      <c r="I1998" s="123">
        <v>4752</v>
      </c>
      <c r="J1998" s="73">
        <v>479</v>
      </c>
      <c r="K1998" s="50">
        <f t="shared" si="511"/>
        <v>0.10079966329966331</v>
      </c>
      <c r="L1998" s="73">
        <v>5421</v>
      </c>
      <c r="M1998" s="73">
        <v>669</v>
      </c>
      <c r="N1998" s="111">
        <f t="shared" si="505"/>
        <v>4752</v>
      </c>
      <c r="O1998" s="72">
        <f t="shared" si="506"/>
        <v>5421</v>
      </c>
      <c r="P1998" s="74">
        <f t="shared" si="507"/>
        <v>669</v>
      </c>
      <c r="Q1998" s="75">
        <f t="shared" si="508"/>
        <v>0.12340896513558385</v>
      </c>
      <c r="R1998" s="72">
        <v>4</v>
      </c>
      <c r="S1998" s="72">
        <f t="shared" si="509"/>
        <v>4756</v>
      </c>
      <c r="T1998" s="76">
        <f t="shared" si="510"/>
        <v>8.4175084175084171E-4</v>
      </c>
    </row>
    <row r="1999" spans="1:20">
      <c r="A1999" s="3" t="s">
        <v>508</v>
      </c>
      <c r="B1999" s="2" t="s">
        <v>531</v>
      </c>
      <c r="C1999" s="11" t="s">
        <v>48</v>
      </c>
      <c r="D1999" s="11" t="s">
        <v>50</v>
      </c>
      <c r="E1999" s="72">
        <v>0</v>
      </c>
      <c r="F1999" s="72">
        <v>0</v>
      </c>
      <c r="G1999" s="72">
        <v>0</v>
      </c>
      <c r="H1999" s="72">
        <v>0</v>
      </c>
      <c r="I1999" s="123">
        <v>14341</v>
      </c>
      <c r="J1999" s="73">
        <v>2163</v>
      </c>
      <c r="K1999" s="50">
        <f t="shared" si="511"/>
        <v>0.15082630221044557</v>
      </c>
      <c r="L1999" s="73">
        <v>14849</v>
      </c>
      <c r="M1999" s="73">
        <v>508</v>
      </c>
      <c r="N1999" s="111">
        <f t="shared" si="505"/>
        <v>14341</v>
      </c>
      <c r="O1999" s="72">
        <f t="shared" si="506"/>
        <v>14849</v>
      </c>
      <c r="P1999" s="74">
        <f t="shared" si="507"/>
        <v>508</v>
      </c>
      <c r="Q1999" s="75">
        <f t="shared" si="508"/>
        <v>3.4211057983702609E-2</v>
      </c>
      <c r="R1999" s="72">
        <v>8</v>
      </c>
      <c r="S1999" s="72">
        <f t="shared" si="509"/>
        <v>14349</v>
      </c>
      <c r="T1999" s="76">
        <f t="shared" si="510"/>
        <v>5.5784115473119032E-4</v>
      </c>
    </row>
    <row r="2000" spans="1:20">
      <c r="A2000" s="3" t="s">
        <v>508</v>
      </c>
      <c r="B2000" s="2" t="s">
        <v>528</v>
      </c>
      <c r="C2000" s="11" t="s">
        <v>53</v>
      </c>
      <c r="D2000" s="11" t="s">
        <v>54</v>
      </c>
      <c r="E2000" s="72">
        <v>0</v>
      </c>
      <c r="F2000" s="72">
        <v>0</v>
      </c>
      <c r="G2000" s="72">
        <v>0</v>
      </c>
      <c r="H2000" s="72">
        <v>0</v>
      </c>
      <c r="I2000" s="123">
        <v>7</v>
      </c>
      <c r="J2000" s="73">
        <v>6</v>
      </c>
      <c r="K2000" s="50">
        <f t="shared" si="511"/>
        <v>0.8571428571428571</v>
      </c>
      <c r="L2000" s="73">
        <v>10</v>
      </c>
      <c r="M2000" s="73">
        <v>3</v>
      </c>
      <c r="N2000" s="111">
        <f t="shared" si="505"/>
        <v>7</v>
      </c>
      <c r="O2000" s="72">
        <f t="shared" si="506"/>
        <v>10</v>
      </c>
      <c r="P2000" s="74">
        <f t="shared" si="507"/>
        <v>3</v>
      </c>
      <c r="Q2000" s="75">
        <f t="shared" si="508"/>
        <v>0.3</v>
      </c>
      <c r="R2000" s="72">
        <v>4</v>
      </c>
      <c r="S2000" s="72">
        <f t="shared" si="509"/>
        <v>11</v>
      </c>
      <c r="T2000" s="76">
        <f t="shared" si="510"/>
        <v>0.5714285714285714</v>
      </c>
    </row>
    <row r="2001" spans="1:20">
      <c r="A2001" s="3" t="s">
        <v>508</v>
      </c>
      <c r="B2001" s="2" t="s">
        <v>526</v>
      </c>
      <c r="C2001" s="11" t="s">
        <v>60</v>
      </c>
      <c r="D2001" s="11" t="s">
        <v>61</v>
      </c>
      <c r="E2001" s="72">
        <v>0</v>
      </c>
      <c r="F2001" s="72">
        <v>0</v>
      </c>
      <c r="G2001" s="72">
        <v>0</v>
      </c>
      <c r="H2001" s="72">
        <v>0</v>
      </c>
      <c r="I2001" s="123">
        <v>187</v>
      </c>
      <c r="J2001" s="73">
        <v>147</v>
      </c>
      <c r="K2001" s="50">
        <f t="shared" si="511"/>
        <v>0.78609625668449201</v>
      </c>
      <c r="L2001" s="73">
        <v>201</v>
      </c>
      <c r="M2001" s="73">
        <v>14</v>
      </c>
      <c r="N2001" s="111">
        <f t="shared" si="505"/>
        <v>187</v>
      </c>
      <c r="O2001" s="72">
        <f t="shared" si="506"/>
        <v>201</v>
      </c>
      <c r="P2001" s="74">
        <f t="shared" si="507"/>
        <v>14</v>
      </c>
      <c r="Q2001" s="75">
        <f t="shared" si="508"/>
        <v>6.965174129353234E-2</v>
      </c>
      <c r="R2001" s="72">
        <v>117</v>
      </c>
      <c r="S2001" s="72">
        <f t="shared" si="509"/>
        <v>304</v>
      </c>
      <c r="T2001" s="76">
        <f t="shared" si="510"/>
        <v>0.62566844919786091</v>
      </c>
    </row>
    <row r="2002" spans="1:20">
      <c r="A2002" s="3" t="s">
        <v>508</v>
      </c>
      <c r="B2002" s="2" t="s">
        <v>530</v>
      </c>
      <c r="C2002" s="11" t="s">
        <v>64</v>
      </c>
      <c r="D2002" s="11" t="s">
        <v>66</v>
      </c>
      <c r="E2002" s="72">
        <v>0</v>
      </c>
      <c r="F2002" s="72">
        <v>0</v>
      </c>
      <c r="G2002" s="72">
        <v>0</v>
      </c>
      <c r="H2002" s="72">
        <v>0</v>
      </c>
      <c r="I2002" s="123">
        <v>8</v>
      </c>
      <c r="J2002" s="73">
        <v>0</v>
      </c>
      <c r="K2002" s="50">
        <f t="shared" si="511"/>
        <v>0</v>
      </c>
      <c r="L2002" s="73">
        <v>13</v>
      </c>
      <c r="M2002" s="73">
        <v>5</v>
      </c>
      <c r="N2002" s="111">
        <f t="shared" si="505"/>
        <v>8</v>
      </c>
      <c r="O2002" s="72">
        <f t="shared" si="506"/>
        <v>13</v>
      </c>
      <c r="P2002" s="74">
        <f t="shared" si="507"/>
        <v>5</v>
      </c>
      <c r="Q2002" s="75">
        <f t="shared" si="508"/>
        <v>0.38461538461538464</v>
      </c>
      <c r="R2002" s="72">
        <v>0</v>
      </c>
      <c r="S2002" s="72">
        <f t="shared" si="509"/>
        <v>8</v>
      </c>
      <c r="T2002" s="76">
        <f t="shared" si="510"/>
        <v>0</v>
      </c>
    </row>
    <row r="2003" spans="1:20">
      <c r="A2003" s="3" t="s">
        <v>508</v>
      </c>
      <c r="B2003" s="2" t="s">
        <v>530</v>
      </c>
      <c r="C2003" s="11" t="s">
        <v>64</v>
      </c>
      <c r="D2003" s="11" t="s">
        <v>71</v>
      </c>
      <c r="E2003" s="72">
        <v>0</v>
      </c>
      <c r="F2003" s="72">
        <v>0</v>
      </c>
      <c r="G2003" s="72">
        <v>0</v>
      </c>
      <c r="H2003" s="72">
        <v>0</v>
      </c>
      <c r="I2003" s="123">
        <v>15</v>
      </c>
      <c r="J2003" s="73">
        <v>11</v>
      </c>
      <c r="K2003" s="50">
        <f t="shared" si="511"/>
        <v>0.73333333333333328</v>
      </c>
      <c r="L2003" s="73">
        <v>17</v>
      </c>
      <c r="M2003" s="73">
        <v>2</v>
      </c>
      <c r="N2003" s="111">
        <f t="shared" si="505"/>
        <v>15</v>
      </c>
      <c r="O2003" s="72">
        <f t="shared" si="506"/>
        <v>17</v>
      </c>
      <c r="P2003" s="74">
        <f t="shared" si="507"/>
        <v>2</v>
      </c>
      <c r="Q2003" s="75">
        <f t="shared" si="508"/>
        <v>0.11764705882352941</v>
      </c>
      <c r="R2003" s="72">
        <v>0</v>
      </c>
      <c r="S2003" s="72">
        <f t="shared" si="509"/>
        <v>15</v>
      </c>
      <c r="T2003" s="76">
        <f t="shared" si="510"/>
        <v>0</v>
      </c>
    </row>
    <row r="2004" spans="1:20">
      <c r="A2004" s="3" t="s">
        <v>508</v>
      </c>
      <c r="B2004" s="2" t="s">
        <v>528</v>
      </c>
      <c r="C2004" s="11" t="s">
        <v>75</v>
      </c>
      <c r="D2004" s="11" t="s">
        <v>77</v>
      </c>
      <c r="E2004" s="72">
        <v>0</v>
      </c>
      <c r="F2004" s="72">
        <v>0</v>
      </c>
      <c r="G2004" s="72">
        <v>0</v>
      </c>
      <c r="H2004" s="72">
        <v>0</v>
      </c>
      <c r="I2004" s="123">
        <v>138</v>
      </c>
      <c r="J2004" s="73">
        <v>55</v>
      </c>
      <c r="K2004" s="50">
        <f t="shared" si="511"/>
        <v>0.39855072463768115</v>
      </c>
      <c r="L2004" s="73">
        <v>155</v>
      </c>
      <c r="M2004" s="73">
        <v>17</v>
      </c>
      <c r="N2004" s="111">
        <f t="shared" si="505"/>
        <v>138</v>
      </c>
      <c r="O2004" s="72">
        <f t="shared" si="506"/>
        <v>155</v>
      </c>
      <c r="P2004" s="74">
        <f t="shared" si="507"/>
        <v>17</v>
      </c>
      <c r="Q2004" s="75">
        <f t="shared" si="508"/>
        <v>0.10967741935483871</v>
      </c>
      <c r="R2004" s="72">
        <v>2</v>
      </c>
      <c r="S2004" s="72">
        <f t="shared" si="509"/>
        <v>140</v>
      </c>
      <c r="T2004" s="76">
        <f t="shared" si="510"/>
        <v>1.4492753623188406E-2</v>
      </c>
    </row>
    <row r="2005" spans="1:20">
      <c r="A2005" s="3" t="s">
        <v>508</v>
      </c>
      <c r="B2005" s="2" t="s">
        <v>535</v>
      </c>
      <c r="C2005" s="11" t="s">
        <v>87</v>
      </c>
      <c r="D2005" s="11" t="s">
        <v>89</v>
      </c>
      <c r="E2005" s="72">
        <v>0</v>
      </c>
      <c r="F2005" s="72">
        <v>0</v>
      </c>
      <c r="G2005" s="72">
        <v>0</v>
      </c>
      <c r="H2005" s="72">
        <v>0</v>
      </c>
      <c r="I2005" s="123">
        <v>146</v>
      </c>
      <c r="J2005" s="73">
        <v>18</v>
      </c>
      <c r="K2005" s="50">
        <f t="shared" si="511"/>
        <v>0.12328767123287671</v>
      </c>
      <c r="L2005" s="73">
        <v>165</v>
      </c>
      <c r="M2005" s="73">
        <v>19</v>
      </c>
      <c r="N2005" s="111">
        <f t="shared" ref="N2005:N2015" si="512">IF(SUM(E2005,I2005)&gt;0,SUM(E2005,I2005),"")</f>
        <v>146</v>
      </c>
      <c r="O2005" s="72">
        <f t="shared" si="506"/>
        <v>165</v>
      </c>
      <c r="P2005" s="74">
        <f t="shared" si="507"/>
        <v>19</v>
      </c>
      <c r="Q2005" s="75">
        <f t="shared" si="508"/>
        <v>0.11515151515151516</v>
      </c>
      <c r="R2005" s="72">
        <v>86</v>
      </c>
      <c r="S2005" s="72">
        <f t="shared" ref="S2005:S2015" si="513">IF(N2005="",IF(R2005&gt;0,SUM(R2005),""),IF(SUM(R2005)&gt;0,SUM(N2005+R2005),N2005))</f>
        <v>232</v>
      </c>
      <c r="T2005" s="76">
        <f t="shared" ref="T2005:T2015" si="514">IF((I2005)&gt;0,R2005/(I2005),"")</f>
        <v>0.58904109589041098</v>
      </c>
    </row>
    <row r="2006" spans="1:20">
      <c r="A2006" s="3" t="s">
        <v>508</v>
      </c>
      <c r="B2006" s="2" t="s">
        <v>535</v>
      </c>
      <c r="C2006" s="11" t="s">
        <v>87</v>
      </c>
      <c r="D2006" s="11" t="s">
        <v>90</v>
      </c>
      <c r="E2006" s="72">
        <v>0</v>
      </c>
      <c r="F2006" s="72">
        <v>0</v>
      </c>
      <c r="G2006" s="72">
        <v>0</v>
      </c>
      <c r="H2006" s="72">
        <v>0</v>
      </c>
      <c r="I2006" s="123">
        <v>127</v>
      </c>
      <c r="J2006" s="73">
        <v>37</v>
      </c>
      <c r="K2006" s="50">
        <f t="shared" si="511"/>
        <v>0.29133858267716534</v>
      </c>
      <c r="L2006" s="73">
        <v>156</v>
      </c>
      <c r="M2006" s="73">
        <v>29</v>
      </c>
      <c r="N2006" s="111">
        <f t="shared" si="512"/>
        <v>127</v>
      </c>
      <c r="O2006" s="72">
        <f t="shared" si="506"/>
        <v>156</v>
      </c>
      <c r="P2006" s="74">
        <f t="shared" si="507"/>
        <v>29</v>
      </c>
      <c r="Q2006" s="75">
        <f t="shared" ref="Q2006:Q2015" si="515">IF(O2006&lt;&gt;0,P2006/O2006,"")</f>
        <v>0.1858974358974359</v>
      </c>
      <c r="R2006" s="72">
        <v>8</v>
      </c>
      <c r="S2006" s="72">
        <f t="shared" si="513"/>
        <v>135</v>
      </c>
      <c r="T2006" s="76">
        <f t="shared" si="514"/>
        <v>6.2992125984251968E-2</v>
      </c>
    </row>
    <row r="2007" spans="1:20">
      <c r="A2007" s="3" t="s">
        <v>508</v>
      </c>
      <c r="B2007" s="2" t="s">
        <v>530</v>
      </c>
      <c r="C2007" s="11" t="s">
        <v>98</v>
      </c>
      <c r="D2007" s="11" t="s">
        <v>99</v>
      </c>
      <c r="E2007" s="72">
        <v>0</v>
      </c>
      <c r="F2007" s="72">
        <v>0</v>
      </c>
      <c r="G2007" s="72">
        <v>0</v>
      </c>
      <c r="H2007" s="72">
        <v>0</v>
      </c>
      <c r="I2007" s="123">
        <v>5</v>
      </c>
      <c r="J2007" s="73">
        <v>5</v>
      </c>
      <c r="K2007" s="50">
        <f t="shared" si="511"/>
        <v>1</v>
      </c>
      <c r="L2007" s="73">
        <v>5</v>
      </c>
      <c r="M2007" s="73">
        <v>0</v>
      </c>
      <c r="N2007" s="111">
        <f t="shared" si="512"/>
        <v>5</v>
      </c>
      <c r="O2007" s="72">
        <f t="shared" si="506"/>
        <v>5</v>
      </c>
      <c r="P2007" s="74" t="str">
        <f t="shared" si="507"/>
        <v/>
      </c>
      <c r="Q2007" s="75"/>
      <c r="R2007" s="72">
        <v>0</v>
      </c>
      <c r="S2007" s="72">
        <f t="shared" si="513"/>
        <v>5</v>
      </c>
      <c r="T2007" s="76">
        <f t="shared" si="514"/>
        <v>0</v>
      </c>
    </row>
    <row r="2008" spans="1:20">
      <c r="A2008" s="3" t="s">
        <v>508</v>
      </c>
      <c r="B2008" s="2" t="s">
        <v>534</v>
      </c>
      <c r="C2008" s="11" t="s">
        <v>100</v>
      </c>
      <c r="D2008" s="11" t="s">
        <v>101</v>
      </c>
      <c r="E2008" s="72">
        <v>0</v>
      </c>
      <c r="F2008" s="72">
        <v>0</v>
      </c>
      <c r="G2008" s="72">
        <v>0</v>
      </c>
      <c r="H2008" s="72">
        <v>0</v>
      </c>
      <c r="I2008" s="123">
        <v>6437</v>
      </c>
      <c r="J2008" s="73">
        <v>147</v>
      </c>
      <c r="K2008" s="50">
        <f t="shared" si="511"/>
        <v>2.2836725182538448E-2</v>
      </c>
      <c r="L2008" s="73">
        <v>6949</v>
      </c>
      <c r="M2008" s="73">
        <v>512</v>
      </c>
      <c r="N2008" s="111">
        <f t="shared" si="512"/>
        <v>6437</v>
      </c>
      <c r="O2008" s="72">
        <f t="shared" si="506"/>
        <v>6949</v>
      </c>
      <c r="P2008" s="74">
        <f t="shared" si="507"/>
        <v>512</v>
      </c>
      <c r="Q2008" s="75">
        <f t="shared" si="515"/>
        <v>7.3679666139012806E-2</v>
      </c>
      <c r="R2008" s="72">
        <v>0</v>
      </c>
      <c r="S2008" s="72">
        <f t="shared" si="513"/>
        <v>6437</v>
      </c>
      <c r="T2008" s="76">
        <f t="shared" si="514"/>
        <v>0</v>
      </c>
    </row>
    <row r="2009" spans="1:20">
      <c r="A2009" s="3" t="s">
        <v>508</v>
      </c>
      <c r="B2009" s="2" t="s">
        <v>534</v>
      </c>
      <c r="C2009" s="11" t="s">
        <v>100</v>
      </c>
      <c r="D2009" s="11" t="s">
        <v>104</v>
      </c>
      <c r="E2009" s="72">
        <v>0</v>
      </c>
      <c r="F2009" s="72">
        <v>0</v>
      </c>
      <c r="G2009" s="72">
        <v>0</v>
      </c>
      <c r="H2009" s="72">
        <v>0</v>
      </c>
      <c r="I2009" s="123">
        <v>4678</v>
      </c>
      <c r="J2009" s="73">
        <v>36</v>
      </c>
      <c r="K2009" s="50">
        <f t="shared" si="511"/>
        <v>7.6955964087216762E-3</v>
      </c>
      <c r="L2009" s="73">
        <v>4949</v>
      </c>
      <c r="M2009" s="73">
        <v>271</v>
      </c>
      <c r="N2009" s="111">
        <f t="shared" si="512"/>
        <v>4678</v>
      </c>
      <c r="O2009" s="72">
        <f t="shared" si="506"/>
        <v>4949</v>
      </c>
      <c r="P2009" s="74">
        <f t="shared" si="507"/>
        <v>271</v>
      </c>
      <c r="Q2009" s="75">
        <f t="shared" si="515"/>
        <v>5.4758537078197618E-2</v>
      </c>
      <c r="R2009" s="72">
        <v>0</v>
      </c>
      <c r="S2009" s="72">
        <f t="shared" si="513"/>
        <v>4678</v>
      </c>
      <c r="T2009" s="76">
        <f t="shared" si="514"/>
        <v>0</v>
      </c>
    </row>
    <row r="2010" spans="1:20">
      <c r="A2010" s="3" t="s">
        <v>508</v>
      </c>
      <c r="B2010" s="2" t="s">
        <v>526</v>
      </c>
      <c r="C2010" s="11" t="s">
        <v>121</v>
      </c>
      <c r="D2010" s="11" t="s">
        <v>122</v>
      </c>
      <c r="E2010" s="72">
        <v>0</v>
      </c>
      <c r="F2010" s="72">
        <v>0</v>
      </c>
      <c r="G2010" s="72">
        <v>0</v>
      </c>
      <c r="H2010" s="72">
        <v>0</v>
      </c>
      <c r="I2010" s="123">
        <v>86</v>
      </c>
      <c r="J2010" s="73">
        <v>29</v>
      </c>
      <c r="K2010" s="50">
        <f t="shared" si="511"/>
        <v>0.33720930232558138</v>
      </c>
      <c r="L2010" s="73">
        <v>98</v>
      </c>
      <c r="M2010" s="73">
        <v>12</v>
      </c>
      <c r="N2010" s="111">
        <f t="shared" si="512"/>
        <v>86</v>
      </c>
      <c r="O2010" s="72">
        <f t="shared" si="506"/>
        <v>98</v>
      </c>
      <c r="P2010" s="74">
        <f t="shared" si="507"/>
        <v>12</v>
      </c>
      <c r="Q2010" s="75">
        <f t="shared" si="515"/>
        <v>0.12244897959183673</v>
      </c>
      <c r="R2010" s="72">
        <v>4</v>
      </c>
      <c r="S2010" s="72">
        <f t="shared" si="513"/>
        <v>90</v>
      </c>
      <c r="T2010" s="76">
        <f t="shared" si="514"/>
        <v>4.6511627906976744E-2</v>
      </c>
    </row>
    <row r="2011" spans="1:20">
      <c r="A2011" s="3" t="s">
        <v>508</v>
      </c>
      <c r="B2011" s="2" t="s">
        <v>537</v>
      </c>
      <c r="C2011" s="11" t="s">
        <v>123</v>
      </c>
      <c r="D2011" s="11" t="s">
        <v>124</v>
      </c>
      <c r="E2011" s="72">
        <v>0</v>
      </c>
      <c r="F2011" s="72">
        <v>0</v>
      </c>
      <c r="G2011" s="72">
        <v>0</v>
      </c>
      <c r="H2011" s="72">
        <v>0</v>
      </c>
      <c r="I2011" s="123">
        <v>119</v>
      </c>
      <c r="J2011" s="73">
        <v>4</v>
      </c>
      <c r="K2011" s="50">
        <f t="shared" si="511"/>
        <v>3.3613445378151259E-2</v>
      </c>
      <c r="L2011" s="73">
        <v>154</v>
      </c>
      <c r="M2011" s="73">
        <v>35</v>
      </c>
      <c r="N2011" s="111">
        <f t="shared" si="512"/>
        <v>119</v>
      </c>
      <c r="O2011" s="72">
        <f t="shared" si="506"/>
        <v>154</v>
      </c>
      <c r="P2011" s="74">
        <f t="shared" si="507"/>
        <v>35</v>
      </c>
      <c r="Q2011" s="75">
        <f t="shared" si="515"/>
        <v>0.22727272727272727</v>
      </c>
      <c r="R2011" s="72">
        <v>0</v>
      </c>
      <c r="S2011" s="72">
        <f t="shared" si="513"/>
        <v>119</v>
      </c>
      <c r="T2011" s="76">
        <f t="shared" si="514"/>
        <v>0</v>
      </c>
    </row>
    <row r="2012" spans="1:20">
      <c r="A2012" s="3" t="s">
        <v>508</v>
      </c>
      <c r="B2012" s="2" t="s">
        <v>528</v>
      </c>
      <c r="C2012" s="11" t="s">
        <v>125</v>
      </c>
      <c r="D2012" s="11" t="s">
        <v>126</v>
      </c>
      <c r="E2012" s="72">
        <v>6</v>
      </c>
      <c r="F2012" s="72">
        <v>3</v>
      </c>
      <c r="G2012" s="72">
        <v>6</v>
      </c>
      <c r="H2012" s="72">
        <v>0</v>
      </c>
      <c r="I2012" s="123">
        <v>326</v>
      </c>
      <c r="J2012" s="73">
        <v>26</v>
      </c>
      <c r="K2012" s="50">
        <f t="shared" si="511"/>
        <v>7.9754601226993863E-2</v>
      </c>
      <c r="L2012" s="73">
        <v>431</v>
      </c>
      <c r="M2012" s="73">
        <v>105</v>
      </c>
      <c r="N2012" s="111">
        <f t="shared" si="512"/>
        <v>332</v>
      </c>
      <c r="O2012" s="72">
        <f t="shared" si="506"/>
        <v>437</v>
      </c>
      <c r="P2012" s="74">
        <f t="shared" si="507"/>
        <v>105</v>
      </c>
      <c r="Q2012" s="75">
        <f t="shared" si="515"/>
        <v>0.2402745995423341</v>
      </c>
      <c r="R2012" s="72">
        <v>0</v>
      </c>
      <c r="S2012" s="72">
        <f t="shared" si="513"/>
        <v>332</v>
      </c>
      <c r="T2012" s="76">
        <f t="shared" si="514"/>
        <v>0</v>
      </c>
    </row>
    <row r="2013" spans="1:20">
      <c r="A2013" s="3" t="s">
        <v>508</v>
      </c>
      <c r="B2013" s="2" t="s">
        <v>527</v>
      </c>
      <c r="C2013" s="11" t="s">
        <v>138</v>
      </c>
      <c r="D2013" s="11" t="s">
        <v>140</v>
      </c>
      <c r="E2013" s="72">
        <v>1</v>
      </c>
      <c r="F2013" s="72">
        <v>1</v>
      </c>
      <c r="G2013" s="72">
        <v>4</v>
      </c>
      <c r="H2013" s="72">
        <v>3</v>
      </c>
      <c r="I2013" s="123">
        <v>2397</v>
      </c>
      <c r="J2013" s="73">
        <v>573</v>
      </c>
      <c r="K2013" s="50">
        <f t="shared" si="511"/>
        <v>0.23904881101376721</v>
      </c>
      <c r="L2013" s="73">
        <v>3210</v>
      </c>
      <c r="M2013" s="73">
        <v>813</v>
      </c>
      <c r="N2013" s="111">
        <f t="shared" si="512"/>
        <v>2398</v>
      </c>
      <c r="O2013" s="72">
        <f t="shared" si="506"/>
        <v>3214</v>
      </c>
      <c r="P2013" s="74">
        <f t="shared" si="507"/>
        <v>816</v>
      </c>
      <c r="Q2013" s="75">
        <f t="shared" si="515"/>
        <v>0.253889234598631</v>
      </c>
      <c r="R2013" s="72">
        <v>43</v>
      </c>
      <c r="S2013" s="72">
        <f t="shared" si="513"/>
        <v>2441</v>
      </c>
      <c r="T2013" s="76">
        <f t="shared" si="514"/>
        <v>1.7939090529828953E-2</v>
      </c>
    </row>
    <row r="2014" spans="1:20">
      <c r="A2014" s="3" t="s">
        <v>508</v>
      </c>
      <c r="B2014" s="2" t="s">
        <v>529</v>
      </c>
      <c r="C2014" s="11" t="s">
        <v>150</v>
      </c>
      <c r="D2014" s="11" t="s">
        <v>151</v>
      </c>
      <c r="E2014" s="72">
        <v>0</v>
      </c>
      <c r="F2014" s="72">
        <v>0</v>
      </c>
      <c r="G2014" s="72">
        <v>0</v>
      </c>
      <c r="H2014" s="72">
        <v>0</v>
      </c>
      <c r="I2014" s="123">
        <v>261</v>
      </c>
      <c r="J2014" s="73">
        <v>48</v>
      </c>
      <c r="K2014" s="50">
        <f t="shared" si="511"/>
        <v>0.18390804597701149</v>
      </c>
      <c r="L2014" s="73">
        <v>354</v>
      </c>
      <c r="M2014" s="73">
        <v>93</v>
      </c>
      <c r="N2014" s="111">
        <f t="shared" si="512"/>
        <v>261</v>
      </c>
      <c r="O2014" s="72">
        <f t="shared" si="506"/>
        <v>354</v>
      </c>
      <c r="P2014" s="74">
        <f t="shared" si="507"/>
        <v>93</v>
      </c>
      <c r="Q2014" s="75">
        <f t="shared" si="515"/>
        <v>0.26271186440677968</v>
      </c>
      <c r="R2014" s="72">
        <v>1</v>
      </c>
      <c r="S2014" s="72">
        <f t="shared" si="513"/>
        <v>262</v>
      </c>
      <c r="T2014" s="76">
        <f t="shared" si="514"/>
        <v>3.8314176245210726E-3</v>
      </c>
    </row>
    <row r="2015" spans="1:20">
      <c r="A2015" s="3" t="s">
        <v>508</v>
      </c>
      <c r="B2015" s="2" t="s">
        <v>526</v>
      </c>
      <c r="C2015" s="11" t="s">
        <v>156</v>
      </c>
      <c r="D2015" s="11" t="s">
        <v>158</v>
      </c>
      <c r="E2015" s="72">
        <v>0</v>
      </c>
      <c r="F2015" s="72">
        <v>0</v>
      </c>
      <c r="G2015" s="72">
        <v>1</v>
      </c>
      <c r="H2015" s="72">
        <v>1</v>
      </c>
      <c r="I2015" s="123">
        <v>468</v>
      </c>
      <c r="J2015" s="73">
        <v>125</v>
      </c>
      <c r="K2015" s="50">
        <f t="shared" si="511"/>
        <v>0.26709401709401709</v>
      </c>
      <c r="L2015" s="73">
        <v>676</v>
      </c>
      <c r="M2015" s="73">
        <v>208</v>
      </c>
      <c r="N2015" s="111">
        <f t="shared" si="512"/>
        <v>468</v>
      </c>
      <c r="O2015" s="72">
        <f t="shared" si="506"/>
        <v>677</v>
      </c>
      <c r="P2015" s="74">
        <f t="shared" si="507"/>
        <v>209</v>
      </c>
      <c r="Q2015" s="75">
        <f t="shared" si="515"/>
        <v>0.3087149187592319</v>
      </c>
      <c r="R2015" s="72">
        <v>425</v>
      </c>
      <c r="S2015" s="72">
        <f t="shared" si="513"/>
        <v>893</v>
      </c>
      <c r="T2015" s="76">
        <f t="shared" si="514"/>
        <v>0.90811965811965811</v>
      </c>
    </row>
    <row r="2016" spans="1:20">
      <c r="A2016" s="3" t="s">
        <v>508</v>
      </c>
      <c r="B2016" s="2" t="s">
        <v>531</v>
      </c>
      <c r="C2016" s="11" t="s">
        <v>166</v>
      </c>
      <c r="D2016" s="11" t="s">
        <v>167</v>
      </c>
      <c r="E2016" s="72">
        <v>0</v>
      </c>
      <c r="F2016" s="72">
        <v>0</v>
      </c>
      <c r="G2016" s="72">
        <v>0</v>
      </c>
      <c r="H2016" s="72">
        <v>0</v>
      </c>
      <c r="I2016" s="123">
        <v>6175</v>
      </c>
      <c r="J2016" s="73">
        <v>443</v>
      </c>
      <c r="K2016" s="50">
        <f t="shared" si="511"/>
        <v>7.1740890688259104E-2</v>
      </c>
      <c r="L2016" s="73">
        <v>7705</v>
      </c>
      <c r="M2016" s="73">
        <v>1530</v>
      </c>
      <c r="N2016" s="111">
        <f t="shared" ref="N2016:N2032" si="516">IF(SUM(E2016,I2016)&gt;0,SUM(E2016,I2016),"")</f>
        <v>6175</v>
      </c>
      <c r="O2016" s="72">
        <f t="shared" si="506"/>
        <v>7705</v>
      </c>
      <c r="P2016" s="74">
        <f t="shared" si="507"/>
        <v>1530</v>
      </c>
      <c r="Q2016" s="75">
        <f t="shared" ref="Q2016:Q2032" si="517">IF(O2016&lt;&gt;0,P2016/O2016,"")</f>
        <v>0.19857235561323816</v>
      </c>
      <c r="R2016" s="72">
        <v>0</v>
      </c>
      <c r="S2016" s="72">
        <f t="shared" ref="S2016:S2032" si="518">IF(N2016="",IF(R2016&gt;0,SUM(R2016),""),IF(SUM(R2016)&gt;0,SUM(N2016+R2016),N2016))</f>
        <v>6175</v>
      </c>
      <c r="T2016" s="76">
        <f t="shared" ref="T2016:T2032" si="519">IF((I2016)&gt;0,R2016/(I2016),"")</f>
        <v>0</v>
      </c>
    </row>
    <row r="2017" spans="1:20">
      <c r="A2017" s="3" t="s">
        <v>508</v>
      </c>
      <c r="B2017" s="2" t="s">
        <v>528</v>
      </c>
      <c r="C2017" s="11" t="s">
        <v>168</v>
      </c>
      <c r="D2017" s="11" t="s">
        <v>169</v>
      </c>
      <c r="E2017" s="72">
        <v>0</v>
      </c>
      <c r="F2017" s="72">
        <v>0</v>
      </c>
      <c r="G2017" s="72">
        <v>0</v>
      </c>
      <c r="H2017" s="72">
        <v>0</v>
      </c>
      <c r="I2017" s="123">
        <v>31</v>
      </c>
      <c r="J2017" s="73">
        <v>31</v>
      </c>
      <c r="K2017" s="50">
        <f t="shared" si="511"/>
        <v>1</v>
      </c>
      <c r="L2017" s="73">
        <v>34</v>
      </c>
      <c r="M2017" s="73">
        <v>3</v>
      </c>
      <c r="N2017" s="111">
        <f t="shared" si="516"/>
        <v>31</v>
      </c>
      <c r="O2017" s="72">
        <f t="shared" si="506"/>
        <v>34</v>
      </c>
      <c r="P2017" s="74">
        <f t="shared" si="507"/>
        <v>3</v>
      </c>
      <c r="Q2017" s="75">
        <f t="shared" si="517"/>
        <v>8.8235294117647065E-2</v>
      </c>
      <c r="R2017" s="72">
        <v>31</v>
      </c>
      <c r="S2017" s="72">
        <f t="shared" si="518"/>
        <v>62</v>
      </c>
      <c r="T2017" s="76">
        <f t="shared" si="519"/>
        <v>1</v>
      </c>
    </row>
    <row r="2018" spans="1:20">
      <c r="A2018" s="3" t="s">
        <v>508</v>
      </c>
      <c r="B2018" s="2" t="s">
        <v>529</v>
      </c>
      <c r="C2018" s="11" t="s">
        <v>177</v>
      </c>
      <c r="D2018" s="11" t="s">
        <v>178</v>
      </c>
      <c r="E2018" s="72">
        <v>0</v>
      </c>
      <c r="F2018" s="72">
        <v>0</v>
      </c>
      <c r="G2018" s="72">
        <v>0</v>
      </c>
      <c r="H2018" s="72">
        <v>0</v>
      </c>
      <c r="I2018" s="123">
        <v>124</v>
      </c>
      <c r="J2018" s="73">
        <v>29</v>
      </c>
      <c r="K2018" s="50">
        <f t="shared" si="511"/>
        <v>0.23387096774193547</v>
      </c>
      <c r="L2018" s="73">
        <v>344</v>
      </c>
      <c r="M2018" s="73">
        <v>220</v>
      </c>
      <c r="N2018" s="111">
        <f t="shared" si="516"/>
        <v>124</v>
      </c>
      <c r="O2018" s="72">
        <f t="shared" si="506"/>
        <v>344</v>
      </c>
      <c r="P2018" s="74">
        <f t="shared" si="507"/>
        <v>220</v>
      </c>
      <c r="Q2018" s="75">
        <f t="shared" si="517"/>
        <v>0.63953488372093026</v>
      </c>
      <c r="R2018" s="72">
        <v>0</v>
      </c>
      <c r="S2018" s="72">
        <f t="shared" si="518"/>
        <v>124</v>
      </c>
      <c r="T2018" s="76">
        <f t="shared" si="519"/>
        <v>0</v>
      </c>
    </row>
    <row r="2019" spans="1:20">
      <c r="A2019" s="3" t="s">
        <v>508</v>
      </c>
      <c r="B2019" s="2" t="s">
        <v>528</v>
      </c>
      <c r="C2019" s="11" t="s">
        <v>179</v>
      </c>
      <c r="D2019" s="11" t="s">
        <v>180</v>
      </c>
      <c r="E2019" s="72">
        <v>0</v>
      </c>
      <c r="F2019" s="72">
        <v>0</v>
      </c>
      <c r="G2019" s="72">
        <v>0</v>
      </c>
      <c r="H2019" s="72">
        <v>0</v>
      </c>
      <c r="I2019" s="123">
        <v>2</v>
      </c>
      <c r="J2019" s="73">
        <v>2</v>
      </c>
      <c r="K2019" s="50">
        <f t="shared" si="511"/>
        <v>1</v>
      </c>
      <c r="L2019" s="73">
        <v>5</v>
      </c>
      <c r="M2019" s="73">
        <v>3</v>
      </c>
      <c r="N2019" s="111">
        <f t="shared" si="516"/>
        <v>2</v>
      </c>
      <c r="O2019" s="72">
        <f t="shared" si="506"/>
        <v>5</v>
      </c>
      <c r="P2019" s="74">
        <f t="shared" si="507"/>
        <v>3</v>
      </c>
      <c r="Q2019" s="75">
        <f t="shared" si="517"/>
        <v>0.6</v>
      </c>
      <c r="R2019" s="72">
        <v>2</v>
      </c>
      <c r="S2019" s="72">
        <f t="shared" si="518"/>
        <v>4</v>
      </c>
      <c r="T2019" s="76">
        <f t="shared" si="519"/>
        <v>1</v>
      </c>
    </row>
    <row r="2020" spans="1:20">
      <c r="A2020" s="3" t="s">
        <v>508</v>
      </c>
      <c r="B2020" s="2" t="s">
        <v>534</v>
      </c>
      <c r="C2020" s="11" t="s">
        <v>193</v>
      </c>
      <c r="D2020" s="11" t="s">
        <v>194</v>
      </c>
      <c r="E2020" s="72">
        <v>0</v>
      </c>
      <c r="F2020" s="72">
        <v>0</v>
      </c>
      <c r="G2020" s="72">
        <v>0</v>
      </c>
      <c r="H2020" s="72">
        <v>0</v>
      </c>
      <c r="I2020" s="123">
        <v>236</v>
      </c>
      <c r="J2020" s="73">
        <v>17</v>
      </c>
      <c r="K2020" s="50">
        <f t="shared" si="511"/>
        <v>7.2033898305084748E-2</v>
      </c>
      <c r="L2020" s="73">
        <v>243</v>
      </c>
      <c r="M2020" s="73">
        <v>7</v>
      </c>
      <c r="N2020" s="111">
        <f t="shared" si="516"/>
        <v>236</v>
      </c>
      <c r="O2020" s="72">
        <f t="shared" si="506"/>
        <v>243</v>
      </c>
      <c r="P2020" s="74">
        <f t="shared" si="507"/>
        <v>7</v>
      </c>
      <c r="Q2020" s="75">
        <f t="shared" si="517"/>
        <v>2.8806584362139918E-2</v>
      </c>
      <c r="R2020" s="72">
        <v>30</v>
      </c>
      <c r="S2020" s="72">
        <f t="shared" si="518"/>
        <v>266</v>
      </c>
      <c r="T2020" s="76">
        <f t="shared" si="519"/>
        <v>0.1271186440677966</v>
      </c>
    </row>
    <row r="2021" spans="1:20">
      <c r="A2021" s="3" t="s">
        <v>508</v>
      </c>
      <c r="B2021" s="2" t="s">
        <v>534</v>
      </c>
      <c r="C2021" s="11" t="s">
        <v>199</v>
      </c>
      <c r="D2021" s="11" t="s">
        <v>200</v>
      </c>
      <c r="E2021" s="72">
        <v>0</v>
      </c>
      <c r="F2021" s="72">
        <v>0</v>
      </c>
      <c r="G2021" s="72">
        <v>0</v>
      </c>
      <c r="H2021" s="72">
        <v>0</v>
      </c>
      <c r="I2021" s="123">
        <v>5799</v>
      </c>
      <c r="J2021" s="73">
        <v>3571</v>
      </c>
      <c r="K2021" s="50">
        <f t="shared" si="511"/>
        <v>0.6157958268667012</v>
      </c>
      <c r="L2021" s="73">
        <v>6734</v>
      </c>
      <c r="M2021" s="73">
        <v>935</v>
      </c>
      <c r="N2021" s="111">
        <f t="shared" si="516"/>
        <v>5799</v>
      </c>
      <c r="O2021" s="72">
        <f t="shared" si="506"/>
        <v>6734</v>
      </c>
      <c r="P2021" s="74">
        <f t="shared" si="507"/>
        <v>935</v>
      </c>
      <c r="Q2021" s="75">
        <f t="shared" si="517"/>
        <v>0.13884763884763884</v>
      </c>
      <c r="R2021" s="72">
        <v>21</v>
      </c>
      <c r="S2021" s="72">
        <f t="shared" si="518"/>
        <v>5820</v>
      </c>
      <c r="T2021" s="76">
        <f t="shared" si="519"/>
        <v>3.6213140196585617E-3</v>
      </c>
    </row>
    <row r="2022" spans="1:20">
      <c r="A2022" s="3" t="s">
        <v>508</v>
      </c>
      <c r="B2022" s="2" t="s">
        <v>534</v>
      </c>
      <c r="C2022" s="11" t="s">
        <v>207</v>
      </c>
      <c r="D2022" s="11" t="s">
        <v>208</v>
      </c>
      <c r="E2022" s="72">
        <v>0</v>
      </c>
      <c r="F2022" s="72">
        <v>0</v>
      </c>
      <c r="G2022" s="72">
        <v>0</v>
      </c>
      <c r="H2022" s="72">
        <v>0</v>
      </c>
      <c r="I2022" s="123">
        <v>808</v>
      </c>
      <c r="J2022" s="73">
        <v>92</v>
      </c>
      <c r="K2022" s="50">
        <f t="shared" si="511"/>
        <v>0.11386138613861387</v>
      </c>
      <c r="L2022" s="73">
        <v>878</v>
      </c>
      <c r="M2022" s="73">
        <v>70</v>
      </c>
      <c r="N2022" s="111">
        <f t="shared" si="516"/>
        <v>808</v>
      </c>
      <c r="O2022" s="72">
        <f t="shared" si="506"/>
        <v>878</v>
      </c>
      <c r="P2022" s="74">
        <f t="shared" si="507"/>
        <v>70</v>
      </c>
      <c r="Q2022" s="75">
        <f t="shared" si="517"/>
        <v>7.9726651480637817E-2</v>
      </c>
      <c r="R2022" s="72">
        <v>3</v>
      </c>
      <c r="S2022" s="72">
        <f t="shared" si="518"/>
        <v>811</v>
      </c>
      <c r="T2022" s="76">
        <f t="shared" si="519"/>
        <v>3.7128712871287127E-3</v>
      </c>
    </row>
    <row r="2023" spans="1:20">
      <c r="A2023" s="3" t="s">
        <v>508</v>
      </c>
      <c r="B2023" s="2" t="s">
        <v>533</v>
      </c>
      <c r="C2023" s="11" t="s">
        <v>209</v>
      </c>
      <c r="D2023" s="11" t="s">
        <v>210</v>
      </c>
      <c r="E2023" s="72">
        <v>0</v>
      </c>
      <c r="F2023" s="72">
        <v>0</v>
      </c>
      <c r="G2023" s="72">
        <v>0</v>
      </c>
      <c r="H2023" s="72">
        <v>0</v>
      </c>
      <c r="I2023" s="123">
        <v>832</v>
      </c>
      <c r="J2023" s="73">
        <v>74</v>
      </c>
      <c r="K2023" s="50">
        <f t="shared" si="511"/>
        <v>8.8942307692307696E-2</v>
      </c>
      <c r="L2023" s="73">
        <v>1042</v>
      </c>
      <c r="M2023" s="73">
        <v>210</v>
      </c>
      <c r="N2023" s="111">
        <f t="shared" si="516"/>
        <v>832</v>
      </c>
      <c r="O2023" s="72">
        <f t="shared" si="506"/>
        <v>1042</v>
      </c>
      <c r="P2023" s="74">
        <f t="shared" si="507"/>
        <v>210</v>
      </c>
      <c r="Q2023" s="75">
        <f t="shared" si="517"/>
        <v>0.20153550863723607</v>
      </c>
      <c r="R2023" s="72">
        <v>5</v>
      </c>
      <c r="S2023" s="72">
        <f t="shared" si="518"/>
        <v>837</v>
      </c>
      <c r="T2023" s="76">
        <f t="shared" si="519"/>
        <v>6.0096153846153849E-3</v>
      </c>
    </row>
    <row r="2024" spans="1:20">
      <c r="A2024" s="3" t="s">
        <v>508</v>
      </c>
      <c r="B2024" s="2" t="s">
        <v>533</v>
      </c>
      <c r="C2024" s="11" t="s">
        <v>211</v>
      </c>
      <c r="D2024" s="11" t="s">
        <v>212</v>
      </c>
      <c r="E2024" s="72">
        <v>0</v>
      </c>
      <c r="F2024" s="72">
        <v>0</v>
      </c>
      <c r="G2024" s="72">
        <v>1</v>
      </c>
      <c r="H2024" s="72">
        <v>1</v>
      </c>
      <c r="I2024" s="123">
        <v>934</v>
      </c>
      <c r="J2024" s="73">
        <v>150</v>
      </c>
      <c r="K2024" s="50">
        <f t="shared" si="511"/>
        <v>0.16059957173447537</v>
      </c>
      <c r="L2024" s="73">
        <v>1069</v>
      </c>
      <c r="M2024" s="73">
        <v>135</v>
      </c>
      <c r="N2024" s="111">
        <f t="shared" si="516"/>
        <v>934</v>
      </c>
      <c r="O2024" s="72">
        <f t="shared" si="506"/>
        <v>1070</v>
      </c>
      <c r="P2024" s="74">
        <f t="shared" si="507"/>
        <v>136</v>
      </c>
      <c r="Q2024" s="75">
        <f t="shared" si="517"/>
        <v>0.12710280373831775</v>
      </c>
      <c r="R2024" s="72">
        <v>24</v>
      </c>
      <c r="S2024" s="72">
        <f t="shared" si="518"/>
        <v>958</v>
      </c>
      <c r="T2024" s="76">
        <f t="shared" si="519"/>
        <v>2.569593147751606E-2</v>
      </c>
    </row>
    <row r="2025" spans="1:20">
      <c r="A2025" s="3" t="s">
        <v>508</v>
      </c>
      <c r="B2025" s="2" t="s">
        <v>528</v>
      </c>
      <c r="C2025" s="11" t="s">
        <v>213</v>
      </c>
      <c r="D2025" s="11" t="s">
        <v>214</v>
      </c>
      <c r="E2025" s="72">
        <v>0</v>
      </c>
      <c r="F2025" s="72">
        <v>0</v>
      </c>
      <c r="G2025" s="72">
        <v>0</v>
      </c>
      <c r="H2025" s="72">
        <v>0</v>
      </c>
      <c r="I2025" s="123">
        <v>209</v>
      </c>
      <c r="J2025" s="73">
        <v>23</v>
      </c>
      <c r="K2025" s="50">
        <f t="shared" si="511"/>
        <v>0.11004784688995216</v>
      </c>
      <c r="L2025" s="73">
        <v>254</v>
      </c>
      <c r="M2025" s="73">
        <v>45</v>
      </c>
      <c r="N2025" s="111">
        <f t="shared" si="516"/>
        <v>209</v>
      </c>
      <c r="O2025" s="72">
        <f t="shared" ref="O2025:O2056" si="520">IF(SUM(G2025,L2025)&gt;0,SUM(G2025,L2025),"")</f>
        <v>254</v>
      </c>
      <c r="P2025" s="74">
        <f t="shared" ref="P2025:P2056" si="521">IF(SUM(H2025,M2025)&gt;0,SUM(H2025,M2025),"")</f>
        <v>45</v>
      </c>
      <c r="Q2025" s="75">
        <f t="shared" si="517"/>
        <v>0.17716535433070865</v>
      </c>
      <c r="R2025" s="72">
        <v>0</v>
      </c>
      <c r="S2025" s="72">
        <f t="shared" si="518"/>
        <v>209</v>
      </c>
      <c r="T2025" s="76">
        <f t="shared" si="519"/>
        <v>0</v>
      </c>
    </row>
    <row r="2026" spans="1:20">
      <c r="A2026" s="3" t="s">
        <v>508</v>
      </c>
      <c r="B2026" s="2" t="s">
        <v>527</v>
      </c>
      <c r="C2026" s="11" t="s">
        <v>215</v>
      </c>
      <c r="D2026" s="11" t="s">
        <v>217</v>
      </c>
      <c r="E2026" s="72">
        <v>0</v>
      </c>
      <c r="F2026" s="72">
        <v>0</v>
      </c>
      <c r="G2026" s="72">
        <v>0</v>
      </c>
      <c r="H2026" s="72">
        <v>0</v>
      </c>
      <c r="I2026" s="123">
        <v>306</v>
      </c>
      <c r="J2026" s="73">
        <v>14</v>
      </c>
      <c r="K2026" s="50">
        <f t="shared" si="511"/>
        <v>4.5751633986928102E-2</v>
      </c>
      <c r="L2026" s="73">
        <v>359</v>
      </c>
      <c r="M2026" s="73">
        <v>53</v>
      </c>
      <c r="N2026" s="111">
        <f t="shared" si="516"/>
        <v>306</v>
      </c>
      <c r="O2026" s="72">
        <f t="shared" si="520"/>
        <v>359</v>
      </c>
      <c r="P2026" s="74">
        <f t="shared" si="521"/>
        <v>53</v>
      </c>
      <c r="Q2026" s="75">
        <f t="shared" si="517"/>
        <v>0.14763231197771587</v>
      </c>
      <c r="R2026" s="72">
        <v>2</v>
      </c>
      <c r="S2026" s="72">
        <f t="shared" si="518"/>
        <v>308</v>
      </c>
      <c r="T2026" s="76">
        <f t="shared" si="519"/>
        <v>6.5359477124183009E-3</v>
      </c>
    </row>
    <row r="2027" spans="1:20">
      <c r="A2027" s="3" t="s">
        <v>508</v>
      </c>
      <c r="B2027" s="2" t="s">
        <v>534</v>
      </c>
      <c r="C2027" s="11" t="s">
        <v>225</v>
      </c>
      <c r="D2027" s="11" t="s">
        <v>227</v>
      </c>
      <c r="E2027" s="72">
        <v>0</v>
      </c>
      <c r="F2027" s="72">
        <v>0</v>
      </c>
      <c r="G2027" s="72">
        <v>0</v>
      </c>
      <c r="H2027" s="72">
        <v>0</v>
      </c>
      <c r="I2027" s="123">
        <v>123</v>
      </c>
      <c r="J2027" s="73">
        <v>20</v>
      </c>
      <c r="K2027" s="50">
        <f t="shared" si="511"/>
        <v>0.16260162601626016</v>
      </c>
      <c r="L2027" s="73">
        <v>131</v>
      </c>
      <c r="M2027" s="73">
        <v>8</v>
      </c>
      <c r="N2027" s="111">
        <f t="shared" si="516"/>
        <v>123</v>
      </c>
      <c r="O2027" s="72">
        <f t="shared" si="520"/>
        <v>131</v>
      </c>
      <c r="P2027" s="74">
        <f t="shared" si="521"/>
        <v>8</v>
      </c>
      <c r="Q2027" s="75">
        <f t="shared" si="517"/>
        <v>6.1068702290076333E-2</v>
      </c>
      <c r="R2027" s="72">
        <v>1</v>
      </c>
      <c r="S2027" s="72">
        <f t="shared" si="518"/>
        <v>124</v>
      </c>
      <c r="T2027" s="76">
        <f t="shared" si="519"/>
        <v>8.130081300813009E-3</v>
      </c>
    </row>
    <row r="2028" spans="1:20">
      <c r="A2028" s="3" t="s">
        <v>508</v>
      </c>
      <c r="B2028" s="2" t="s">
        <v>527</v>
      </c>
      <c r="C2028" s="11" t="s">
        <v>228</v>
      </c>
      <c r="D2028" s="11" t="s">
        <v>229</v>
      </c>
      <c r="E2028" s="72">
        <v>0</v>
      </c>
      <c r="F2028" s="72">
        <v>0</v>
      </c>
      <c r="G2028" s="72">
        <v>0</v>
      </c>
      <c r="H2028" s="72">
        <v>0</v>
      </c>
      <c r="I2028" s="123">
        <v>626</v>
      </c>
      <c r="J2028" s="73">
        <v>106</v>
      </c>
      <c r="K2028" s="50">
        <f t="shared" si="511"/>
        <v>0.16932907348242812</v>
      </c>
      <c r="L2028" s="73">
        <v>726</v>
      </c>
      <c r="M2028" s="73">
        <v>100</v>
      </c>
      <c r="N2028" s="111">
        <f t="shared" si="516"/>
        <v>626</v>
      </c>
      <c r="O2028" s="72">
        <f t="shared" si="520"/>
        <v>726</v>
      </c>
      <c r="P2028" s="74">
        <f t="shared" si="521"/>
        <v>100</v>
      </c>
      <c r="Q2028" s="75">
        <f t="shared" si="517"/>
        <v>0.13774104683195593</v>
      </c>
      <c r="R2028" s="72">
        <v>4</v>
      </c>
      <c r="S2028" s="72">
        <f t="shared" si="518"/>
        <v>630</v>
      </c>
      <c r="T2028" s="76">
        <f t="shared" si="519"/>
        <v>6.3897763578274758E-3</v>
      </c>
    </row>
    <row r="2029" spans="1:20">
      <c r="A2029" s="3" t="s">
        <v>508</v>
      </c>
      <c r="B2029" s="2" t="s">
        <v>536</v>
      </c>
      <c r="C2029" s="11" t="s">
        <v>230</v>
      </c>
      <c r="D2029" s="11" t="s">
        <v>232</v>
      </c>
      <c r="E2029" s="72">
        <v>0</v>
      </c>
      <c r="F2029" s="72">
        <v>0</v>
      </c>
      <c r="G2029" s="72">
        <v>2</v>
      </c>
      <c r="H2029" s="72">
        <v>2</v>
      </c>
      <c r="I2029" s="123">
        <v>10908</v>
      </c>
      <c r="J2029" s="73">
        <v>317</v>
      </c>
      <c r="K2029" s="50">
        <f t="shared" si="511"/>
        <v>2.9061239457279061E-2</v>
      </c>
      <c r="L2029" s="73">
        <v>11286</v>
      </c>
      <c r="M2029" s="73">
        <v>378</v>
      </c>
      <c r="N2029" s="111">
        <f t="shared" si="516"/>
        <v>10908</v>
      </c>
      <c r="O2029" s="72">
        <f t="shared" si="520"/>
        <v>11288</v>
      </c>
      <c r="P2029" s="74">
        <f t="shared" si="521"/>
        <v>380</v>
      </c>
      <c r="Q2029" s="75">
        <f t="shared" si="517"/>
        <v>3.3664068036853297E-2</v>
      </c>
      <c r="R2029" s="72">
        <v>2</v>
      </c>
      <c r="S2029" s="72">
        <f t="shared" si="518"/>
        <v>10910</v>
      </c>
      <c r="T2029" s="76">
        <f t="shared" si="519"/>
        <v>1.8335166850018335E-4</v>
      </c>
    </row>
    <row r="2030" spans="1:20">
      <c r="A2030" s="3" t="s">
        <v>508</v>
      </c>
      <c r="B2030" s="2" t="s">
        <v>534</v>
      </c>
      <c r="C2030" s="11" t="s">
        <v>235</v>
      </c>
      <c r="D2030" s="11" t="s">
        <v>236</v>
      </c>
      <c r="E2030" s="72">
        <v>0</v>
      </c>
      <c r="F2030" s="72">
        <v>0</v>
      </c>
      <c r="G2030" s="72">
        <v>0</v>
      </c>
      <c r="H2030" s="72">
        <v>0</v>
      </c>
      <c r="I2030" s="123">
        <v>7</v>
      </c>
      <c r="J2030" s="73">
        <v>0</v>
      </c>
      <c r="K2030" s="50">
        <f t="shared" si="511"/>
        <v>0</v>
      </c>
      <c r="L2030" s="73">
        <v>8</v>
      </c>
      <c r="M2030" s="73">
        <v>1</v>
      </c>
      <c r="N2030" s="111">
        <f t="shared" si="516"/>
        <v>7</v>
      </c>
      <c r="O2030" s="72">
        <f t="shared" si="520"/>
        <v>8</v>
      </c>
      <c r="P2030" s="74">
        <f t="shared" si="521"/>
        <v>1</v>
      </c>
      <c r="Q2030" s="75">
        <f t="shared" si="517"/>
        <v>0.125</v>
      </c>
      <c r="R2030" s="72">
        <v>3</v>
      </c>
      <c r="S2030" s="72">
        <f t="shared" si="518"/>
        <v>10</v>
      </c>
      <c r="T2030" s="76">
        <f t="shared" si="519"/>
        <v>0.42857142857142855</v>
      </c>
    </row>
    <row r="2031" spans="1:20">
      <c r="A2031" s="3" t="s">
        <v>508</v>
      </c>
      <c r="B2031" s="2" t="s">
        <v>534</v>
      </c>
      <c r="C2031" s="11" t="s">
        <v>237</v>
      </c>
      <c r="D2031" s="11" t="s">
        <v>238</v>
      </c>
      <c r="E2031" s="72">
        <v>0</v>
      </c>
      <c r="F2031" s="72">
        <v>0</v>
      </c>
      <c r="G2031" s="72">
        <v>0</v>
      </c>
      <c r="H2031" s="72">
        <v>0</v>
      </c>
      <c r="I2031" s="123">
        <v>26</v>
      </c>
      <c r="J2031" s="73">
        <v>10</v>
      </c>
      <c r="K2031" s="50">
        <f t="shared" si="511"/>
        <v>0.38461538461538464</v>
      </c>
      <c r="L2031" s="73">
        <v>33</v>
      </c>
      <c r="M2031" s="73">
        <v>7</v>
      </c>
      <c r="N2031" s="111">
        <f t="shared" si="516"/>
        <v>26</v>
      </c>
      <c r="O2031" s="72">
        <f t="shared" si="520"/>
        <v>33</v>
      </c>
      <c r="P2031" s="74">
        <f t="shared" si="521"/>
        <v>7</v>
      </c>
      <c r="Q2031" s="75">
        <f t="shared" si="517"/>
        <v>0.21212121212121213</v>
      </c>
      <c r="R2031" s="72">
        <v>0</v>
      </c>
      <c r="S2031" s="72">
        <f t="shared" si="518"/>
        <v>26</v>
      </c>
      <c r="T2031" s="76">
        <f t="shared" si="519"/>
        <v>0</v>
      </c>
    </row>
    <row r="2032" spans="1:20">
      <c r="A2032" s="3" t="s">
        <v>508</v>
      </c>
      <c r="B2032" s="2" t="s">
        <v>533</v>
      </c>
      <c r="C2032" s="11" t="s">
        <v>241</v>
      </c>
      <c r="D2032" s="11" t="s">
        <v>241</v>
      </c>
      <c r="E2032" s="72">
        <v>0</v>
      </c>
      <c r="F2032" s="72">
        <v>0</v>
      </c>
      <c r="G2032" s="72">
        <v>0</v>
      </c>
      <c r="H2032" s="72">
        <v>0</v>
      </c>
      <c r="I2032" s="123">
        <v>1759</v>
      </c>
      <c r="J2032" s="73">
        <v>239</v>
      </c>
      <c r="K2032" s="50">
        <f t="shared" si="511"/>
        <v>0.13587265491756681</v>
      </c>
      <c r="L2032" s="73">
        <v>1887</v>
      </c>
      <c r="M2032" s="73">
        <v>128</v>
      </c>
      <c r="N2032" s="111">
        <f t="shared" si="516"/>
        <v>1759</v>
      </c>
      <c r="O2032" s="72">
        <f t="shared" si="520"/>
        <v>1887</v>
      </c>
      <c r="P2032" s="74">
        <f t="shared" si="521"/>
        <v>128</v>
      </c>
      <c r="Q2032" s="75">
        <f t="shared" si="517"/>
        <v>6.7832538420773719E-2</v>
      </c>
      <c r="R2032" s="72">
        <v>1</v>
      </c>
      <c r="S2032" s="72">
        <f t="shared" si="518"/>
        <v>1760</v>
      </c>
      <c r="T2032" s="76">
        <f t="shared" si="519"/>
        <v>5.6850483229107444E-4</v>
      </c>
    </row>
    <row r="2033" spans="1:20">
      <c r="A2033" s="3" t="s">
        <v>508</v>
      </c>
      <c r="B2033" s="2" t="s">
        <v>527</v>
      </c>
      <c r="C2033" s="11" t="s">
        <v>248</v>
      </c>
      <c r="D2033" s="11" t="s">
        <v>249</v>
      </c>
      <c r="E2033" s="72">
        <v>1</v>
      </c>
      <c r="F2033" s="72">
        <v>1</v>
      </c>
      <c r="G2033" s="72">
        <v>1</v>
      </c>
      <c r="H2033" s="72">
        <v>0</v>
      </c>
      <c r="I2033" s="123">
        <v>2040</v>
      </c>
      <c r="J2033" s="73">
        <v>182</v>
      </c>
      <c r="K2033" s="50">
        <f t="shared" si="511"/>
        <v>8.9215686274509806E-2</v>
      </c>
      <c r="L2033" s="73">
        <v>2182</v>
      </c>
      <c r="M2033" s="73">
        <v>142</v>
      </c>
      <c r="N2033" s="111">
        <f t="shared" ref="N2033:N2043" si="522">IF(SUM(E2033,I2033)&gt;0,SUM(E2033,I2033),"")</f>
        <v>2041</v>
      </c>
      <c r="O2033" s="72">
        <f t="shared" si="520"/>
        <v>2183</v>
      </c>
      <c r="P2033" s="74">
        <f t="shared" si="521"/>
        <v>142</v>
      </c>
      <c r="Q2033" s="75">
        <f t="shared" ref="Q2033:Q2044" si="523">IF(O2033&lt;&gt;0,P2033/O2033,"")</f>
        <v>6.5048098946404037E-2</v>
      </c>
      <c r="R2033" s="72">
        <v>33</v>
      </c>
      <c r="S2033" s="72">
        <f t="shared" ref="S2033:S2043" si="524">IF(N2033="",IF(R2033&gt;0,SUM(R2033),""),IF(SUM(R2033)&gt;0,SUM(N2033+R2033),N2033))</f>
        <v>2074</v>
      </c>
      <c r="T2033" s="76">
        <f t="shared" ref="T2033:T2043" si="525">IF((I2033)&gt;0,R2033/(I2033),"")</f>
        <v>1.6176470588235296E-2</v>
      </c>
    </row>
    <row r="2034" spans="1:20">
      <c r="A2034" s="3" t="s">
        <v>508</v>
      </c>
      <c r="B2034" s="2" t="s">
        <v>527</v>
      </c>
      <c r="C2034" s="11" t="s">
        <v>250</v>
      </c>
      <c r="D2034" s="11" t="s">
        <v>251</v>
      </c>
      <c r="E2034" s="72">
        <v>0</v>
      </c>
      <c r="F2034" s="72">
        <v>0</v>
      </c>
      <c r="G2034" s="72">
        <v>0</v>
      </c>
      <c r="H2034" s="72">
        <v>0</v>
      </c>
      <c r="I2034" s="123">
        <v>150</v>
      </c>
      <c r="J2034" s="73">
        <v>4</v>
      </c>
      <c r="K2034" s="50">
        <f t="shared" si="511"/>
        <v>2.6666666666666668E-2</v>
      </c>
      <c r="L2034" s="73">
        <v>210</v>
      </c>
      <c r="M2034" s="73">
        <v>60</v>
      </c>
      <c r="N2034" s="111">
        <f t="shared" si="522"/>
        <v>150</v>
      </c>
      <c r="O2034" s="72">
        <f t="shared" si="520"/>
        <v>210</v>
      </c>
      <c r="P2034" s="74">
        <f t="shared" si="521"/>
        <v>60</v>
      </c>
      <c r="Q2034" s="75">
        <f t="shared" si="523"/>
        <v>0.2857142857142857</v>
      </c>
      <c r="R2034" s="72">
        <v>10</v>
      </c>
      <c r="S2034" s="72">
        <f t="shared" si="524"/>
        <v>160</v>
      </c>
      <c r="T2034" s="76">
        <f t="shared" si="525"/>
        <v>6.6666666666666666E-2</v>
      </c>
    </row>
    <row r="2035" spans="1:20">
      <c r="A2035" s="3" t="s">
        <v>508</v>
      </c>
      <c r="B2035" s="2" t="s">
        <v>534</v>
      </c>
      <c r="C2035" s="11" t="s">
        <v>262</v>
      </c>
      <c r="D2035" s="11" t="s">
        <v>263</v>
      </c>
      <c r="E2035" s="72">
        <v>0</v>
      </c>
      <c r="F2035" s="72">
        <v>0</v>
      </c>
      <c r="G2035" s="72">
        <v>0</v>
      </c>
      <c r="H2035" s="72">
        <v>0</v>
      </c>
      <c r="I2035" s="123">
        <v>119</v>
      </c>
      <c r="J2035" s="73">
        <v>17</v>
      </c>
      <c r="K2035" s="50">
        <f t="shared" si="511"/>
        <v>0.14285714285714285</v>
      </c>
      <c r="L2035" s="73">
        <v>163</v>
      </c>
      <c r="M2035" s="73">
        <v>44</v>
      </c>
      <c r="N2035" s="111">
        <f t="shared" si="522"/>
        <v>119</v>
      </c>
      <c r="O2035" s="72">
        <f t="shared" si="520"/>
        <v>163</v>
      </c>
      <c r="P2035" s="74">
        <f t="shared" si="521"/>
        <v>44</v>
      </c>
      <c r="Q2035" s="75">
        <f t="shared" si="523"/>
        <v>0.26993865030674846</v>
      </c>
      <c r="R2035" s="72">
        <v>0</v>
      </c>
      <c r="S2035" s="72">
        <f t="shared" si="524"/>
        <v>119</v>
      </c>
      <c r="T2035" s="76">
        <f t="shared" si="525"/>
        <v>0</v>
      </c>
    </row>
    <row r="2036" spans="1:20">
      <c r="A2036" s="3" t="s">
        <v>508</v>
      </c>
      <c r="B2036" s="2" t="s">
        <v>537</v>
      </c>
      <c r="C2036" s="11" t="s">
        <v>272</v>
      </c>
      <c r="D2036" s="11" t="s">
        <v>274</v>
      </c>
      <c r="E2036" s="72">
        <v>0</v>
      </c>
      <c r="F2036" s="72">
        <v>0</v>
      </c>
      <c r="G2036" s="72">
        <v>0</v>
      </c>
      <c r="H2036" s="72">
        <v>0</v>
      </c>
      <c r="I2036" s="123">
        <v>96</v>
      </c>
      <c r="J2036" s="73">
        <v>25</v>
      </c>
      <c r="K2036" s="50">
        <f t="shared" si="511"/>
        <v>0.26041666666666669</v>
      </c>
      <c r="L2036" s="73">
        <v>107</v>
      </c>
      <c r="M2036" s="73">
        <v>11</v>
      </c>
      <c r="N2036" s="111">
        <f t="shared" si="522"/>
        <v>96</v>
      </c>
      <c r="O2036" s="72">
        <f t="shared" si="520"/>
        <v>107</v>
      </c>
      <c r="P2036" s="74">
        <f t="shared" si="521"/>
        <v>11</v>
      </c>
      <c r="Q2036" s="75">
        <f t="shared" si="523"/>
        <v>0.10280373831775701</v>
      </c>
      <c r="R2036" s="72">
        <v>1</v>
      </c>
      <c r="S2036" s="72">
        <f t="shared" si="524"/>
        <v>97</v>
      </c>
      <c r="T2036" s="76">
        <f t="shared" si="525"/>
        <v>1.0416666666666666E-2</v>
      </c>
    </row>
    <row r="2037" spans="1:20">
      <c r="A2037" s="3" t="s">
        <v>508</v>
      </c>
      <c r="B2037" s="2" t="s">
        <v>531</v>
      </c>
      <c r="C2037" s="11" t="s">
        <v>276</v>
      </c>
      <c r="D2037" s="11" t="s">
        <v>277</v>
      </c>
      <c r="E2037" s="72">
        <v>0</v>
      </c>
      <c r="F2037" s="72">
        <v>0</v>
      </c>
      <c r="G2037" s="72">
        <v>0</v>
      </c>
      <c r="H2037" s="72">
        <v>0</v>
      </c>
      <c r="I2037" s="123">
        <v>4354</v>
      </c>
      <c r="J2037" s="73">
        <v>570</v>
      </c>
      <c r="K2037" s="50">
        <f t="shared" si="511"/>
        <v>0.13091410197519524</v>
      </c>
      <c r="L2037" s="73">
        <v>4921</v>
      </c>
      <c r="M2037" s="73">
        <v>567</v>
      </c>
      <c r="N2037" s="111">
        <f t="shared" si="522"/>
        <v>4354</v>
      </c>
      <c r="O2037" s="72">
        <f t="shared" si="520"/>
        <v>4921</v>
      </c>
      <c r="P2037" s="74">
        <f t="shared" si="521"/>
        <v>567</v>
      </c>
      <c r="Q2037" s="75">
        <f t="shared" si="523"/>
        <v>0.11522048364153627</v>
      </c>
      <c r="R2037" s="72">
        <v>2</v>
      </c>
      <c r="S2037" s="72">
        <f t="shared" si="524"/>
        <v>4356</v>
      </c>
      <c r="T2037" s="76">
        <f t="shared" si="525"/>
        <v>4.5934772622875517E-4</v>
      </c>
    </row>
    <row r="2038" spans="1:20">
      <c r="A2038" s="3" t="s">
        <v>508</v>
      </c>
      <c r="B2038" s="2" t="s">
        <v>534</v>
      </c>
      <c r="C2038" s="11" t="s">
        <v>279</v>
      </c>
      <c r="D2038" s="11" t="s">
        <v>280</v>
      </c>
      <c r="E2038" s="72">
        <v>2</v>
      </c>
      <c r="F2038" s="72">
        <v>2</v>
      </c>
      <c r="G2038" s="72">
        <v>3</v>
      </c>
      <c r="H2038" s="72">
        <v>1</v>
      </c>
      <c r="I2038" s="123">
        <v>702</v>
      </c>
      <c r="J2038" s="73">
        <v>21</v>
      </c>
      <c r="K2038" s="50">
        <f t="shared" si="511"/>
        <v>2.9914529914529916E-2</v>
      </c>
      <c r="L2038" s="73">
        <v>933</v>
      </c>
      <c r="M2038" s="73">
        <v>231</v>
      </c>
      <c r="N2038" s="111">
        <f t="shared" si="522"/>
        <v>704</v>
      </c>
      <c r="O2038" s="72">
        <f t="shared" si="520"/>
        <v>936</v>
      </c>
      <c r="P2038" s="74">
        <f t="shared" si="521"/>
        <v>232</v>
      </c>
      <c r="Q2038" s="75">
        <f t="shared" si="523"/>
        <v>0.24786324786324787</v>
      </c>
      <c r="R2038" s="72">
        <v>12</v>
      </c>
      <c r="S2038" s="72">
        <f t="shared" si="524"/>
        <v>716</v>
      </c>
      <c r="T2038" s="76">
        <f t="shared" si="525"/>
        <v>1.7094017094017096E-2</v>
      </c>
    </row>
    <row r="2039" spans="1:20">
      <c r="A2039" s="3" t="s">
        <v>508</v>
      </c>
      <c r="B2039" s="2" t="s">
        <v>527</v>
      </c>
      <c r="C2039" s="11" t="s">
        <v>283</v>
      </c>
      <c r="D2039" s="11" t="s">
        <v>289</v>
      </c>
      <c r="E2039" s="72">
        <v>0</v>
      </c>
      <c r="F2039" s="72">
        <v>0</v>
      </c>
      <c r="G2039" s="72">
        <v>0</v>
      </c>
      <c r="H2039" s="72">
        <v>0</v>
      </c>
      <c r="I2039" s="123">
        <v>235</v>
      </c>
      <c r="J2039" s="73">
        <v>72</v>
      </c>
      <c r="K2039" s="50">
        <f t="shared" si="511"/>
        <v>0.30638297872340425</v>
      </c>
      <c r="L2039" s="73">
        <v>397</v>
      </c>
      <c r="M2039" s="73">
        <v>162</v>
      </c>
      <c r="N2039" s="111">
        <f t="shared" si="522"/>
        <v>235</v>
      </c>
      <c r="O2039" s="72">
        <f t="shared" si="520"/>
        <v>397</v>
      </c>
      <c r="P2039" s="74">
        <f t="shared" si="521"/>
        <v>162</v>
      </c>
      <c r="Q2039" s="75">
        <f t="shared" si="523"/>
        <v>0.40806045340050379</v>
      </c>
      <c r="R2039" s="72">
        <v>6</v>
      </c>
      <c r="S2039" s="72">
        <f t="shared" si="524"/>
        <v>241</v>
      </c>
      <c r="T2039" s="76">
        <f t="shared" si="525"/>
        <v>2.553191489361702E-2</v>
      </c>
    </row>
    <row r="2040" spans="1:20">
      <c r="A2040" s="3" t="s">
        <v>508</v>
      </c>
      <c r="B2040" s="2" t="s">
        <v>529</v>
      </c>
      <c r="C2040" s="11" t="s">
        <v>312</v>
      </c>
      <c r="D2040" s="11" t="s">
        <v>313</v>
      </c>
      <c r="E2040" s="72">
        <v>0</v>
      </c>
      <c r="F2040" s="72">
        <v>0</v>
      </c>
      <c r="G2040" s="72">
        <v>0</v>
      </c>
      <c r="H2040" s="72">
        <v>0</v>
      </c>
      <c r="I2040" s="123">
        <v>545</v>
      </c>
      <c r="J2040" s="73">
        <v>209</v>
      </c>
      <c r="K2040" s="50">
        <f t="shared" si="511"/>
        <v>0.38348623853211011</v>
      </c>
      <c r="L2040" s="73">
        <v>1139</v>
      </c>
      <c r="M2040" s="73">
        <v>594</v>
      </c>
      <c r="N2040" s="111">
        <f t="shared" si="522"/>
        <v>545</v>
      </c>
      <c r="O2040" s="72">
        <f t="shared" si="520"/>
        <v>1139</v>
      </c>
      <c r="P2040" s="74">
        <f t="shared" si="521"/>
        <v>594</v>
      </c>
      <c r="Q2040" s="75">
        <f t="shared" si="523"/>
        <v>0.52151009657594383</v>
      </c>
      <c r="R2040" s="72">
        <v>9</v>
      </c>
      <c r="S2040" s="72">
        <f t="shared" si="524"/>
        <v>554</v>
      </c>
      <c r="T2040" s="76">
        <f t="shared" si="525"/>
        <v>1.6513761467889909E-2</v>
      </c>
    </row>
    <row r="2041" spans="1:20">
      <c r="A2041" s="3" t="s">
        <v>508</v>
      </c>
      <c r="B2041" s="2" t="s">
        <v>534</v>
      </c>
      <c r="C2041" s="11" t="s">
        <v>319</v>
      </c>
      <c r="D2041" s="11" t="s">
        <v>320</v>
      </c>
      <c r="E2041" s="72">
        <v>0</v>
      </c>
      <c r="F2041" s="72">
        <v>0</v>
      </c>
      <c r="G2041" s="72">
        <v>0</v>
      </c>
      <c r="H2041" s="72">
        <v>0</v>
      </c>
      <c r="I2041" s="123">
        <v>760</v>
      </c>
      <c r="J2041" s="73">
        <v>108</v>
      </c>
      <c r="K2041" s="50">
        <f t="shared" si="511"/>
        <v>0.14210526315789473</v>
      </c>
      <c r="L2041" s="73">
        <v>1187</v>
      </c>
      <c r="M2041" s="73">
        <v>427</v>
      </c>
      <c r="N2041" s="111">
        <f t="shared" si="522"/>
        <v>760</v>
      </c>
      <c r="O2041" s="72">
        <f t="shared" si="520"/>
        <v>1187</v>
      </c>
      <c r="P2041" s="74">
        <f t="shared" si="521"/>
        <v>427</v>
      </c>
      <c r="Q2041" s="75">
        <f t="shared" si="523"/>
        <v>0.35973041280539175</v>
      </c>
      <c r="R2041" s="72">
        <v>7</v>
      </c>
      <c r="S2041" s="72">
        <f t="shared" si="524"/>
        <v>767</v>
      </c>
      <c r="T2041" s="76">
        <f t="shared" si="525"/>
        <v>9.2105263157894728E-3</v>
      </c>
    </row>
    <row r="2042" spans="1:20">
      <c r="A2042" s="3" t="s">
        <v>508</v>
      </c>
      <c r="B2042" s="2" t="s">
        <v>530</v>
      </c>
      <c r="C2042" s="11" t="s">
        <v>328</v>
      </c>
      <c r="D2042" s="11" t="s">
        <v>329</v>
      </c>
      <c r="E2042" s="72">
        <v>0</v>
      </c>
      <c r="F2042" s="72">
        <v>0</v>
      </c>
      <c r="G2042" s="72">
        <v>0</v>
      </c>
      <c r="H2042" s="72">
        <v>0</v>
      </c>
      <c r="I2042" s="123">
        <v>379</v>
      </c>
      <c r="J2042" s="73">
        <v>167</v>
      </c>
      <c r="K2042" s="50">
        <f t="shared" si="511"/>
        <v>0.44063324538258575</v>
      </c>
      <c r="L2042" s="73">
        <v>517</v>
      </c>
      <c r="M2042" s="73">
        <v>138</v>
      </c>
      <c r="N2042" s="111">
        <f t="shared" si="522"/>
        <v>379</v>
      </c>
      <c r="O2042" s="72">
        <f t="shared" si="520"/>
        <v>517</v>
      </c>
      <c r="P2042" s="74">
        <f t="shared" si="521"/>
        <v>138</v>
      </c>
      <c r="Q2042" s="75">
        <f t="shared" si="523"/>
        <v>0.26692456479690524</v>
      </c>
      <c r="R2042" s="72">
        <v>1</v>
      </c>
      <c r="S2042" s="72">
        <f t="shared" si="524"/>
        <v>380</v>
      </c>
      <c r="T2042" s="76">
        <f t="shared" si="525"/>
        <v>2.6385224274406332E-3</v>
      </c>
    </row>
    <row r="2043" spans="1:20">
      <c r="A2043" s="3" t="s">
        <v>508</v>
      </c>
      <c r="B2043" s="2" t="s">
        <v>534</v>
      </c>
      <c r="C2043" s="11" t="s">
        <v>330</v>
      </c>
      <c r="D2043" s="11" t="s">
        <v>331</v>
      </c>
      <c r="E2043" s="72">
        <v>0</v>
      </c>
      <c r="F2043" s="72">
        <v>0</v>
      </c>
      <c r="G2043" s="72">
        <v>0</v>
      </c>
      <c r="H2043" s="72">
        <v>0</v>
      </c>
      <c r="I2043" s="123">
        <v>808</v>
      </c>
      <c r="J2043" s="73">
        <v>68</v>
      </c>
      <c r="K2043" s="50">
        <f t="shared" si="511"/>
        <v>8.4158415841584164E-2</v>
      </c>
      <c r="L2043" s="73">
        <v>938</v>
      </c>
      <c r="M2043" s="73">
        <v>130</v>
      </c>
      <c r="N2043" s="111">
        <f t="shared" si="522"/>
        <v>808</v>
      </c>
      <c r="O2043" s="72">
        <f t="shared" si="520"/>
        <v>938</v>
      </c>
      <c r="P2043" s="74">
        <f t="shared" si="521"/>
        <v>130</v>
      </c>
      <c r="Q2043" s="75">
        <f t="shared" si="523"/>
        <v>0.13859275053304904</v>
      </c>
      <c r="R2043" s="72">
        <v>1</v>
      </c>
      <c r="S2043" s="72">
        <f t="shared" si="524"/>
        <v>809</v>
      </c>
      <c r="T2043" s="76">
        <f t="shared" si="525"/>
        <v>1.2376237623762376E-3</v>
      </c>
    </row>
    <row r="2044" spans="1:20">
      <c r="A2044" s="3" t="s">
        <v>508</v>
      </c>
      <c r="B2044" s="2" t="s">
        <v>528</v>
      </c>
      <c r="C2044" s="11" t="s">
        <v>332</v>
      </c>
      <c r="D2044" s="11" t="s">
        <v>333</v>
      </c>
      <c r="E2044" s="72">
        <v>0</v>
      </c>
      <c r="F2044" s="72">
        <v>0</v>
      </c>
      <c r="G2044" s="72">
        <v>0</v>
      </c>
      <c r="H2044" s="72">
        <v>0</v>
      </c>
      <c r="I2044" s="123">
        <v>10</v>
      </c>
      <c r="J2044" s="73">
        <v>10</v>
      </c>
      <c r="K2044" s="50">
        <f t="shared" si="511"/>
        <v>1</v>
      </c>
      <c r="L2044" s="73">
        <v>13</v>
      </c>
      <c r="M2044" s="73">
        <v>3</v>
      </c>
      <c r="N2044" s="111">
        <f t="shared" ref="N2044:N2054" si="526">IF(SUM(E2044,I2044)&gt;0,SUM(E2044,I2044),"")</f>
        <v>10</v>
      </c>
      <c r="O2044" s="72">
        <f t="shared" si="520"/>
        <v>13</v>
      </c>
      <c r="P2044" s="74">
        <f t="shared" si="521"/>
        <v>3</v>
      </c>
      <c r="Q2044" s="75">
        <f t="shared" si="523"/>
        <v>0.23076923076923078</v>
      </c>
      <c r="R2044" s="72">
        <v>5</v>
      </c>
      <c r="S2044" s="72">
        <f t="shared" ref="S2044:S2054" si="527">IF(N2044="",IF(R2044&gt;0,SUM(R2044),""),IF(SUM(R2044)&gt;0,SUM(N2044+R2044),N2044))</f>
        <v>15</v>
      </c>
      <c r="T2044" s="76">
        <f t="shared" ref="T2044:T2054" si="528">IF((I2044)&gt;0,R2044/(I2044),"")</f>
        <v>0.5</v>
      </c>
    </row>
    <row r="2045" spans="1:20">
      <c r="A2045" s="3" t="s">
        <v>508</v>
      </c>
      <c r="B2045" s="2" t="s">
        <v>528</v>
      </c>
      <c r="C2045" s="11" t="s">
        <v>341</v>
      </c>
      <c r="D2045" s="11" t="s">
        <v>342</v>
      </c>
      <c r="E2045" s="72">
        <v>0</v>
      </c>
      <c r="F2045" s="72">
        <v>0</v>
      </c>
      <c r="G2045" s="72">
        <v>0</v>
      </c>
      <c r="H2045" s="72">
        <v>0</v>
      </c>
      <c r="I2045" s="123">
        <v>107</v>
      </c>
      <c r="J2045" s="73">
        <v>56</v>
      </c>
      <c r="K2045" s="50">
        <f t="shared" si="511"/>
        <v>0.52336448598130836</v>
      </c>
      <c r="L2045" s="73">
        <v>132</v>
      </c>
      <c r="M2045" s="73">
        <v>25</v>
      </c>
      <c r="N2045" s="111">
        <f t="shared" si="526"/>
        <v>107</v>
      </c>
      <c r="O2045" s="72">
        <f t="shared" si="520"/>
        <v>132</v>
      </c>
      <c r="P2045" s="74">
        <f t="shared" si="521"/>
        <v>25</v>
      </c>
      <c r="Q2045" s="75">
        <f t="shared" ref="Q2045:Q2053" si="529">IF(O2045&lt;&gt;0,P2045/O2045,"")</f>
        <v>0.18939393939393939</v>
      </c>
      <c r="R2045" s="72">
        <v>3</v>
      </c>
      <c r="S2045" s="72">
        <f t="shared" si="527"/>
        <v>110</v>
      </c>
      <c r="T2045" s="76">
        <f t="shared" si="528"/>
        <v>2.8037383177570093E-2</v>
      </c>
    </row>
    <row r="2046" spans="1:20">
      <c r="A2046" s="3" t="s">
        <v>508</v>
      </c>
      <c r="B2046" s="20" t="s">
        <v>343</v>
      </c>
      <c r="C2046" s="11" t="s">
        <v>343</v>
      </c>
      <c r="D2046" s="11" t="s">
        <v>345</v>
      </c>
      <c r="E2046" s="72">
        <v>0</v>
      </c>
      <c r="F2046" s="72">
        <v>0</v>
      </c>
      <c r="G2046" s="72">
        <v>0</v>
      </c>
      <c r="H2046" s="72">
        <v>0</v>
      </c>
      <c r="I2046" s="123">
        <v>28430</v>
      </c>
      <c r="J2046" s="73">
        <v>817</v>
      </c>
      <c r="K2046" s="50">
        <f t="shared" si="511"/>
        <v>2.8737249384453042E-2</v>
      </c>
      <c r="L2046" s="73">
        <v>29002</v>
      </c>
      <c r="M2046" s="73">
        <v>572</v>
      </c>
      <c r="N2046" s="111">
        <f t="shared" si="526"/>
        <v>28430</v>
      </c>
      <c r="O2046" s="72">
        <f t="shared" si="520"/>
        <v>29002</v>
      </c>
      <c r="P2046" s="74">
        <f t="shared" si="521"/>
        <v>572</v>
      </c>
      <c r="Q2046" s="75">
        <f t="shared" si="529"/>
        <v>1.9722777739466242E-2</v>
      </c>
      <c r="R2046" s="72">
        <v>7</v>
      </c>
      <c r="S2046" s="72">
        <f t="shared" si="527"/>
        <v>28437</v>
      </c>
      <c r="T2046" s="76">
        <f t="shared" si="528"/>
        <v>2.4621878297572986E-4</v>
      </c>
    </row>
    <row r="2047" spans="1:20">
      <c r="A2047" s="3" t="s">
        <v>508</v>
      </c>
      <c r="B2047" s="20" t="s">
        <v>343</v>
      </c>
      <c r="C2047" s="11" t="s">
        <v>343</v>
      </c>
      <c r="D2047" s="11" t="s">
        <v>348</v>
      </c>
      <c r="E2047" s="72">
        <v>0</v>
      </c>
      <c r="F2047" s="72">
        <v>0</v>
      </c>
      <c r="G2047" s="72">
        <v>2</v>
      </c>
      <c r="H2047" s="72">
        <v>2</v>
      </c>
      <c r="I2047" s="123">
        <v>279907</v>
      </c>
      <c r="J2047" s="73">
        <v>5714</v>
      </c>
      <c r="K2047" s="50">
        <f t="shared" si="511"/>
        <v>2.0413923195918643E-2</v>
      </c>
      <c r="L2047" s="73">
        <v>283556</v>
      </c>
      <c r="M2047" s="73">
        <v>3649</v>
      </c>
      <c r="N2047" s="111">
        <f t="shared" si="526"/>
        <v>279907</v>
      </c>
      <c r="O2047" s="72">
        <f t="shared" si="520"/>
        <v>283558</v>
      </c>
      <c r="P2047" s="74">
        <f t="shared" si="521"/>
        <v>3651</v>
      </c>
      <c r="Q2047" s="75">
        <f t="shared" si="529"/>
        <v>1.2875672701881096E-2</v>
      </c>
      <c r="R2047" s="72">
        <v>34</v>
      </c>
      <c r="S2047" s="72">
        <f t="shared" si="527"/>
        <v>279941</v>
      </c>
      <c r="T2047" s="76">
        <f t="shared" si="528"/>
        <v>1.2146891646153901E-4</v>
      </c>
    </row>
    <row r="2048" spans="1:20">
      <c r="A2048" s="3" t="s">
        <v>508</v>
      </c>
      <c r="B2048" s="20" t="s">
        <v>343</v>
      </c>
      <c r="C2048" s="11" t="s">
        <v>343</v>
      </c>
      <c r="D2048" s="11" t="s">
        <v>354</v>
      </c>
      <c r="E2048" s="72">
        <v>0</v>
      </c>
      <c r="F2048" s="72">
        <v>0</v>
      </c>
      <c r="G2048" s="72">
        <v>0</v>
      </c>
      <c r="H2048" s="72">
        <v>0</v>
      </c>
      <c r="I2048" s="123">
        <v>30746</v>
      </c>
      <c r="J2048" s="73">
        <v>1222</v>
      </c>
      <c r="K2048" s="50">
        <f t="shared" si="511"/>
        <v>3.9745007480647888E-2</v>
      </c>
      <c r="L2048" s="73">
        <v>31161</v>
      </c>
      <c r="M2048" s="73">
        <v>415</v>
      </c>
      <c r="N2048" s="111">
        <f t="shared" si="526"/>
        <v>30746</v>
      </c>
      <c r="O2048" s="72">
        <f t="shared" si="520"/>
        <v>31161</v>
      </c>
      <c r="P2048" s="74">
        <f t="shared" si="521"/>
        <v>415</v>
      </c>
      <c r="Q2048" s="75">
        <f t="shared" si="529"/>
        <v>1.3317929463110939E-2</v>
      </c>
      <c r="R2048" s="72">
        <v>1</v>
      </c>
      <c r="S2048" s="72">
        <f t="shared" si="527"/>
        <v>30747</v>
      </c>
      <c r="T2048" s="76">
        <f t="shared" si="528"/>
        <v>3.2524556039810057E-5</v>
      </c>
    </row>
    <row r="2049" spans="1:20">
      <c r="A2049" s="3" t="s">
        <v>508</v>
      </c>
      <c r="B2049" s="2" t="s">
        <v>533</v>
      </c>
      <c r="C2049" s="11" t="s">
        <v>361</v>
      </c>
      <c r="D2049" s="11" t="s">
        <v>363</v>
      </c>
      <c r="E2049" s="72">
        <v>0</v>
      </c>
      <c r="F2049" s="72">
        <v>0</v>
      </c>
      <c r="G2049" s="72">
        <v>0</v>
      </c>
      <c r="H2049" s="72">
        <v>0</v>
      </c>
      <c r="I2049" s="123">
        <v>7326</v>
      </c>
      <c r="J2049" s="73">
        <v>5393</v>
      </c>
      <c r="K2049" s="50">
        <f t="shared" si="511"/>
        <v>0.73614523614523619</v>
      </c>
      <c r="L2049" s="73">
        <v>7853</v>
      </c>
      <c r="M2049" s="73">
        <v>527</v>
      </c>
      <c r="N2049" s="111">
        <f t="shared" si="526"/>
        <v>7326</v>
      </c>
      <c r="O2049" s="72">
        <f t="shared" si="520"/>
        <v>7853</v>
      </c>
      <c r="P2049" s="74">
        <f t="shared" si="521"/>
        <v>527</v>
      </c>
      <c r="Q2049" s="75">
        <f t="shared" si="529"/>
        <v>6.7108111549726221E-2</v>
      </c>
      <c r="R2049" s="72">
        <v>28</v>
      </c>
      <c r="S2049" s="72">
        <f t="shared" si="527"/>
        <v>7354</v>
      </c>
      <c r="T2049" s="76">
        <f t="shared" si="528"/>
        <v>3.8220038220038218E-3</v>
      </c>
    </row>
    <row r="2050" spans="1:20">
      <c r="A2050" s="3" t="s">
        <v>508</v>
      </c>
      <c r="B2050" s="2" t="s">
        <v>526</v>
      </c>
      <c r="C2050" s="11" t="s">
        <v>366</v>
      </c>
      <c r="D2050" s="11" t="s">
        <v>367</v>
      </c>
      <c r="E2050" s="72">
        <v>0</v>
      </c>
      <c r="F2050" s="72">
        <v>0</v>
      </c>
      <c r="G2050" s="72">
        <v>0</v>
      </c>
      <c r="H2050" s="72">
        <v>0</v>
      </c>
      <c r="I2050" s="123">
        <v>276</v>
      </c>
      <c r="J2050" s="73">
        <v>146</v>
      </c>
      <c r="K2050" s="50">
        <f t="shared" si="511"/>
        <v>0.52898550724637683</v>
      </c>
      <c r="L2050" s="73">
        <v>300</v>
      </c>
      <c r="M2050" s="73">
        <v>24</v>
      </c>
      <c r="N2050" s="111">
        <f t="shared" si="526"/>
        <v>276</v>
      </c>
      <c r="O2050" s="72">
        <f t="shared" si="520"/>
        <v>300</v>
      </c>
      <c r="P2050" s="74">
        <f t="shared" si="521"/>
        <v>24</v>
      </c>
      <c r="Q2050" s="75">
        <f t="shared" si="529"/>
        <v>0.08</v>
      </c>
      <c r="R2050" s="72">
        <v>8</v>
      </c>
      <c r="S2050" s="72">
        <f t="shared" si="527"/>
        <v>284</v>
      </c>
      <c r="T2050" s="76">
        <f t="shared" si="528"/>
        <v>2.8985507246376812E-2</v>
      </c>
    </row>
    <row r="2051" spans="1:20">
      <c r="A2051" s="3" t="s">
        <v>508</v>
      </c>
      <c r="B2051" s="2" t="s">
        <v>528</v>
      </c>
      <c r="C2051" s="11" t="s">
        <v>372</v>
      </c>
      <c r="D2051" s="11" t="s">
        <v>373</v>
      </c>
      <c r="E2051" s="72">
        <v>0</v>
      </c>
      <c r="F2051" s="72">
        <v>0</v>
      </c>
      <c r="G2051" s="72">
        <v>0</v>
      </c>
      <c r="H2051" s="72">
        <v>0</v>
      </c>
      <c r="I2051" s="123">
        <v>277</v>
      </c>
      <c r="J2051" s="73">
        <v>275</v>
      </c>
      <c r="K2051" s="50">
        <f t="shared" si="511"/>
        <v>0.99277978339350181</v>
      </c>
      <c r="L2051" s="73">
        <v>319</v>
      </c>
      <c r="M2051" s="73">
        <v>42</v>
      </c>
      <c r="N2051" s="111">
        <f t="shared" si="526"/>
        <v>277</v>
      </c>
      <c r="O2051" s="72">
        <f t="shared" si="520"/>
        <v>319</v>
      </c>
      <c r="P2051" s="74">
        <f t="shared" si="521"/>
        <v>42</v>
      </c>
      <c r="Q2051" s="75">
        <f t="shared" si="529"/>
        <v>0.13166144200626959</v>
      </c>
      <c r="R2051" s="72">
        <v>268</v>
      </c>
      <c r="S2051" s="72">
        <f t="shared" si="527"/>
        <v>545</v>
      </c>
      <c r="T2051" s="76">
        <f t="shared" si="528"/>
        <v>0.96750902527075811</v>
      </c>
    </row>
    <row r="2052" spans="1:20">
      <c r="A2052" s="3" t="s">
        <v>508</v>
      </c>
      <c r="B2052" s="2" t="s">
        <v>529</v>
      </c>
      <c r="C2052" s="11" t="s">
        <v>376</v>
      </c>
      <c r="D2052" s="11" t="s">
        <v>379</v>
      </c>
      <c r="E2052" s="72">
        <v>0</v>
      </c>
      <c r="F2052" s="72">
        <v>0</v>
      </c>
      <c r="G2052" s="72">
        <v>0</v>
      </c>
      <c r="H2052" s="72">
        <v>0</v>
      </c>
      <c r="I2052" s="123">
        <v>2109</v>
      </c>
      <c r="J2052" s="73">
        <v>962</v>
      </c>
      <c r="K2052" s="50">
        <f t="shared" si="511"/>
        <v>0.45614035087719296</v>
      </c>
      <c r="L2052" s="73">
        <v>2212</v>
      </c>
      <c r="M2052" s="73">
        <v>103</v>
      </c>
      <c r="N2052" s="111">
        <f t="shared" si="526"/>
        <v>2109</v>
      </c>
      <c r="O2052" s="72">
        <f t="shared" si="520"/>
        <v>2212</v>
      </c>
      <c r="P2052" s="74">
        <f t="shared" si="521"/>
        <v>103</v>
      </c>
      <c r="Q2052" s="75">
        <f t="shared" si="529"/>
        <v>4.6564195298372517E-2</v>
      </c>
      <c r="R2052" s="72">
        <v>16</v>
      </c>
      <c r="S2052" s="72">
        <f t="shared" si="527"/>
        <v>2125</v>
      </c>
      <c r="T2052" s="76">
        <f t="shared" si="528"/>
        <v>7.5865339023233761E-3</v>
      </c>
    </row>
    <row r="2053" spans="1:20">
      <c r="A2053" s="3" t="s">
        <v>508</v>
      </c>
      <c r="B2053" s="2" t="s">
        <v>528</v>
      </c>
      <c r="C2053" s="11" t="s">
        <v>380</v>
      </c>
      <c r="D2053" s="11" t="s">
        <v>382</v>
      </c>
      <c r="E2053" s="72">
        <v>0</v>
      </c>
      <c r="F2053" s="72">
        <v>0</v>
      </c>
      <c r="G2053" s="72">
        <v>0</v>
      </c>
      <c r="H2053" s="72">
        <v>0</v>
      </c>
      <c r="I2053" s="123">
        <v>2</v>
      </c>
      <c r="J2053" s="73">
        <v>0</v>
      </c>
      <c r="K2053" s="50">
        <f t="shared" si="511"/>
        <v>0</v>
      </c>
      <c r="L2053" s="73">
        <v>3</v>
      </c>
      <c r="M2053" s="73">
        <v>1</v>
      </c>
      <c r="N2053" s="111">
        <f t="shared" si="526"/>
        <v>2</v>
      </c>
      <c r="O2053" s="72">
        <f t="shared" si="520"/>
        <v>3</v>
      </c>
      <c r="P2053" s="74">
        <f t="shared" si="521"/>
        <v>1</v>
      </c>
      <c r="Q2053" s="75">
        <f t="shared" si="529"/>
        <v>0.33333333333333331</v>
      </c>
      <c r="R2053" s="72">
        <v>1</v>
      </c>
      <c r="S2053" s="72">
        <f t="shared" si="527"/>
        <v>3</v>
      </c>
      <c r="T2053" s="76">
        <f t="shared" si="528"/>
        <v>0.5</v>
      </c>
    </row>
    <row r="2054" spans="1:20">
      <c r="A2054" s="3" t="s">
        <v>508</v>
      </c>
      <c r="B2054" s="2" t="s">
        <v>528</v>
      </c>
      <c r="C2054" s="11" t="s">
        <v>390</v>
      </c>
      <c r="D2054" s="11" t="s">
        <v>391</v>
      </c>
      <c r="E2054" s="72">
        <v>0</v>
      </c>
      <c r="F2054" s="72">
        <v>0</v>
      </c>
      <c r="G2054" s="72">
        <v>0</v>
      </c>
      <c r="H2054" s="72">
        <v>0</v>
      </c>
      <c r="I2054" s="123">
        <v>2</v>
      </c>
      <c r="J2054" s="73">
        <v>1</v>
      </c>
      <c r="K2054" s="50">
        <f t="shared" si="511"/>
        <v>0.5</v>
      </c>
      <c r="L2054" s="73">
        <v>2</v>
      </c>
      <c r="M2054" s="73">
        <v>0</v>
      </c>
      <c r="N2054" s="111">
        <f t="shared" si="526"/>
        <v>2</v>
      </c>
      <c r="O2054" s="72">
        <f t="shared" si="520"/>
        <v>2</v>
      </c>
      <c r="P2054" s="74" t="str">
        <f t="shared" si="521"/>
        <v/>
      </c>
      <c r="Q2054" s="75"/>
      <c r="R2054" s="72">
        <v>2</v>
      </c>
      <c r="S2054" s="72">
        <f t="shared" si="527"/>
        <v>4</v>
      </c>
      <c r="T2054" s="76">
        <f t="shared" si="528"/>
        <v>1</v>
      </c>
    </row>
    <row r="2055" spans="1:20">
      <c r="A2055" s="3" t="s">
        <v>508</v>
      </c>
      <c r="B2055" s="2" t="s">
        <v>527</v>
      </c>
      <c r="C2055" s="11" t="s">
        <v>396</v>
      </c>
      <c r="D2055" s="11" t="s">
        <v>398</v>
      </c>
      <c r="E2055" s="72">
        <v>0</v>
      </c>
      <c r="F2055" s="72">
        <v>0</v>
      </c>
      <c r="G2055" s="72">
        <v>0</v>
      </c>
      <c r="H2055" s="72">
        <v>0</v>
      </c>
      <c r="I2055" s="123">
        <v>1524</v>
      </c>
      <c r="J2055" s="73">
        <v>627</v>
      </c>
      <c r="K2055" s="50">
        <f t="shared" si="511"/>
        <v>0.41141732283464566</v>
      </c>
      <c r="L2055" s="73">
        <v>1858</v>
      </c>
      <c r="M2055" s="73">
        <v>334</v>
      </c>
      <c r="N2055" s="111">
        <f t="shared" ref="N2055:N2070" si="530">IF(SUM(E2055,I2055)&gt;0,SUM(E2055,I2055),"")</f>
        <v>1524</v>
      </c>
      <c r="O2055" s="72">
        <f t="shared" si="520"/>
        <v>1858</v>
      </c>
      <c r="P2055" s="74">
        <f t="shared" si="521"/>
        <v>334</v>
      </c>
      <c r="Q2055" s="75">
        <f t="shared" ref="Q2055:Q2073" si="531">IF(O2055&lt;&gt;0,P2055/O2055,"")</f>
        <v>0.17976318622174381</v>
      </c>
      <c r="R2055" s="72">
        <v>52</v>
      </c>
      <c r="S2055" s="72">
        <f t="shared" ref="S2055:S2070" si="532">IF(N2055="",IF(R2055&gt;0,SUM(R2055),""),IF(SUM(R2055)&gt;0,SUM(N2055+R2055),N2055))</f>
        <v>1576</v>
      </c>
      <c r="T2055" s="76">
        <f t="shared" ref="T2055:T2070" si="533">IF((I2055)&gt;0,R2055/(I2055),"")</f>
        <v>3.4120734908136482E-2</v>
      </c>
    </row>
    <row r="2056" spans="1:20">
      <c r="A2056" s="3" t="s">
        <v>508</v>
      </c>
      <c r="B2056" s="2" t="s">
        <v>534</v>
      </c>
      <c r="C2056" s="11" t="s">
        <v>399</v>
      </c>
      <c r="D2056" s="11" t="s">
        <v>400</v>
      </c>
      <c r="E2056" s="72">
        <v>0</v>
      </c>
      <c r="F2056" s="72">
        <v>0</v>
      </c>
      <c r="G2056" s="72">
        <v>0</v>
      </c>
      <c r="H2056" s="72">
        <v>0</v>
      </c>
      <c r="I2056" s="123">
        <v>42</v>
      </c>
      <c r="J2056" s="73">
        <v>23</v>
      </c>
      <c r="K2056" s="50">
        <f t="shared" si="511"/>
        <v>0.54761904761904767</v>
      </c>
      <c r="L2056" s="73">
        <v>48</v>
      </c>
      <c r="M2056" s="73">
        <v>6</v>
      </c>
      <c r="N2056" s="111">
        <f t="shared" si="530"/>
        <v>42</v>
      </c>
      <c r="O2056" s="72">
        <f t="shared" si="520"/>
        <v>48</v>
      </c>
      <c r="P2056" s="74">
        <f t="shared" si="521"/>
        <v>6</v>
      </c>
      <c r="Q2056" s="75">
        <f t="shared" si="531"/>
        <v>0.125</v>
      </c>
      <c r="R2056" s="72">
        <v>18</v>
      </c>
      <c r="S2056" s="72">
        <f t="shared" si="532"/>
        <v>60</v>
      </c>
      <c r="T2056" s="76">
        <f t="shared" si="533"/>
        <v>0.42857142857142855</v>
      </c>
    </row>
    <row r="2057" spans="1:20">
      <c r="A2057" s="3" t="s">
        <v>508</v>
      </c>
      <c r="B2057" s="2" t="s">
        <v>534</v>
      </c>
      <c r="C2057" s="11" t="s">
        <v>405</v>
      </c>
      <c r="D2057" s="11" t="s">
        <v>406</v>
      </c>
      <c r="E2057" s="72">
        <v>0</v>
      </c>
      <c r="F2057" s="72">
        <v>0</v>
      </c>
      <c r="G2057" s="72">
        <v>0</v>
      </c>
      <c r="H2057" s="72">
        <v>0</v>
      </c>
      <c r="I2057" s="123">
        <v>3797</v>
      </c>
      <c r="J2057" s="73">
        <v>49</v>
      </c>
      <c r="K2057" s="50">
        <f t="shared" si="511"/>
        <v>1.2904924940742692E-2</v>
      </c>
      <c r="L2057" s="73">
        <v>4056</v>
      </c>
      <c r="M2057" s="73">
        <v>259</v>
      </c>
      <c r="N2057" s="111">
        <f t="shared" si="530"/>
        <v>3797</v>
      </c>
      <c r="O2057" s="72">
        <f t="shared" ref="O2057:O2072" si="534">IF(SUM(G2057,L2057)&gt;0,SUM(G2057,L2057),"")</f>
        <v>4056</v>
      </c>
      <c r="P2057" s="74">
        <f t="shared" ref="P2057:P2072" si="535">IF(SUM(H2057,M2057)&gt;0,SUM(H2057,M2057),"")</f>
        <v>259</v>
      </c>
      <c r="Q2057" s="75">
        <f t="shared" si="531"/>
        <v>6.3856015779092709E-2</v>
      </c>
      <c r="R2057" s="72">
        <v>0</v>
      </c>
      <c r="S2057" s="72">
        <f t="shared" si="532"/>
        <v>3797</v>
      </c>
      <c r="T2057" s="76">
        <f t="shared" si="533"/>
        <v>0</v>
      </c>
    </row>
    <row r="2058" spans="1:20">
      <c r="A2058" s="3" t="s">
        <v>508</v>
      </c>
      <c r="B2058" s="2" t="s">
        <v>527</v>
      </c>
      <c r="C2058" s="11" t="s">
        <v>413</v>
      </c>
      <c r="D2058" s="11" t="s">
        <v>414</v>
      </c>
      <c r="E2058" s="72">
        <v>0</v>
      </c>
      <c r="F2058" s="72">
        <v>0</v>
      </c>
      <c r="G2058" s="72">
        <v>0</v>
      </c>
      <c r="H2058" s="72">
        <v>0</v>
      </c>
      <c r="I2058" s="123">
        <v>375</v>
      </c>
      <c r="J2058" s="73">
        <v>98</v>
      </c>
      <c r="K2058" s="50">
        <f t="shared" si="511"/>
        <v>0.26133333333333331</v>
      </c>
      <c r="L2058" s="73">
        <v>632</v>
      </c>
      <c r="M2058" s="73">
        <v>257</v>
      </c>
      <c r="N2058" s="111">
        <f t="shared" si="530"/>
        <v>375</v>
      </c>
      <c r="O2058" s="72">
        <f t="shared" si="534"/>
        <v>632</v>
      </c>
      <c r="P2058" s="74">
        <f t="shared" si="535"/>
        <v>257</v>
      </c>
      <c r="Q2058" s="75">
        <f t="shared" si="531"/>
        <v>0.40664556962025317</v>
      </c>
      <c r="R2058" s="72">
        <v>0</v>
      </c>
      <c r="S2058" s="72">
        <f t="shared" si="532"/>
        <v>375</v>
      </c>
      <c r="T2058" s="76">
        <f t="shared" si="533"/>
        <v>0</v>
      </c>
    </row>
    <row r="2059" spans="1:20">
      <c r="A2059" s="3" t="s">
        <v>508</v>
      </c>
      <c r="B2059" s="2" t="s">
        <v>526</v>
      </c>
      <c r="C2059" s="11" t="s">
        <v>415</v>
      </c>
      <c r="D2059" s="11" t="s">
        <v>416</v>
      </c>
      <c r="E2059" s="72">
        <v>0</v>
      </c>
      <c r="F2059" s="72">
        <v>0</v>
      </c>
      <c r="G2059" s="72">
        <v>0</v>
      </c>
      <c r="H2059" s="72">
        <v>0</v>
      </c>
      <c r="I2059" s="123">
        <v>6335</v>
      </c>
      <c r="J2059" s="73">
        <v>2570</v>
      </c>
      <c r="K2059" s="50">
        <f t="shared" si="511"/>
        <v>0.40568271507498027</v>
      </c>
      <c r="L2059" s="73">
        <v>7069</v>
      </c>
      <c r="M2059" s="73">
        <v>734</v>
      </c>
      <c r="N2059" s="111">
        <f t="shared" si="530"/>
        <v>6335</v>
      </c>
      <c r="O2059" s="72">
        <f t="shared" si="534"/>
        <v>7069</v>
      </c>
      <c r="P2059" s="74">
        <f t="shared" si="535"/>
        <v>734</v>
      </c>
      <c r="Q2059" s="75">
        <f t="shared" si="531"/>
        <v>0.10383363983590324</v>
      </c>
      <c r="R2059" s="72">
        <v>0</v>
      </c>
      <c r="S2059" s="72">
        <f t="shared" si="532"/>
        <v>6335</v>
      </c>
      <c r="T2059" s="76">
        <f t="shared" si="533"/>
        <v>0</v>
      </c>
    </row>
    <row r="2060" spans="1:20">
      <c r="A2060" s="3" t="s">
        <v>508</v>
      </c>
      <c r="B2060" s="2" t="s">
        <v>526</v>
      </c>
      <c r="C2060" s="11" t="s">
        <v>415</v>
      </c>
      <c r="D2060" s="11" t="s">
        <v>418</v>
      </c>
      <c r="E2060" s="72">
        <v>0</v>
      </c>
      <c r="F2060" s="72">
        <v>0</v>
      </c>
      <c r="G2060" s="72">
        <v>0</v>
      </c>
      <c r="H2060" s="72">
        <v>0</v>
      </c>
      <c r="I2060" s="123">
        <v>10393</v>
      </c>
      <c r="J2060" s="73">
        <v>2077</v>
      </c>
      <c r="K2060" s="50">
        <f t="shared" ref="K2060:K2072" si="536">J2060/I2060</f>
        <v>0.19984605022611374</v>
      </c>
      <c r="L2060" s="73">
        <v>10958</v>
      </c>
      <c r="M2060" s="73">
        <v>565</v>
      </c>
      <c r="N2060" s="111">
        <f t="shared" si="530"/>
        <v>10393</v>
      </c>
      <c r="O2060" s="72">
        <f t="shared" si="534"/>
        <v>10958</v>
      </c>
      <c r="P2060" s="74">
        <f t="shared" si="535"/>
        <v>565</v>
      </c>
      <c r="Q2060" s="75">
        <f t="shared" si="531"/>
        <v>5.1560503741558676E-2</v>
      </c>
      <c r="R2060" s="72">
        <v>48</v>
      </c>
      <c r="S2060" s="72">
        <f t="shared" si="532"/>
        <v>10441</v>
      </c>
      <c r="T2060" s="76">
        <f t="shared" si="533"/>
        <v>4.6184932165880882E-3</v>
      </c>
    </row>
    <row r="2061" spans="1:20">
      <c r="A2061" s="3" t="s">
        <v>508</v>
      </c>
      <c r="B2061" s="2" t="s">
        <v>531</v>
      </c>
      <c r="C2061" s="11" t="s">
        <v>424</v>
      </c>
      <c r="D2061" s="11" t="s">
        <v>507</v>
      </c>
      <c r="E2061" s="72">
        <v>0</v>
      </c>
      <c r="F2061" s="72">
        <v>0</v>
      </c>
      <c r="G2061" s="72">
        <v>0</v>
      </c>
      <c r="H2061" s="72">
        <v>0</v>
      </c>
      <c r="I2061" s="123">
        <v>30164</v>
      </c>
      <c r="J2061" s="73">
        <v>1706</v>
      </c>
      <c r="K2061" s="50">
        <f t="shared" si="536"/>
        <v>5.6557485744596209E-2</v>
      </c>
      <c r="L2061" s="73">
        <v>31178</v>
      </c>
      <c r="M2061" s="73">
        <v>1014</v>
      </c>
      <c r="N2061" s="111">
        <f t="shared" si="530"/>
        <v>30164</v>
      </c>
      <c r="O2061" s="72">
        <f t="shared" si="534"/>
        <v>31178</v>
      </c>
      <c r="P2061" s="74">
        <f t="shared" si="535"/>
        <v>1014</v>
      </c>
      <c r="Q2061" s="75">
        <f t="shared" si="531"/>
        <v>3.2522932837257039E-2</v>
      </c>
      <c r="R2061" s="72">
        <v>1</v>
      </c>
      <c r="S2061" s="72">
        <f t="shared" si="532"/>
        <v>30165</v>
      </c>
      <c r="T2061" s="76">
        <f t="shared" si="533"/>
        <v>3.3152101843256861E-5</v>
      </c>
    </row>
    <row r="2062" spans="1:20">
      <c r="A2062" s="3" t="s">
        <v>508</v>
      </c>
      <c r="B2062" s="2" t="s">
        <v>531</v>
      </c>
      <c r="C2062" s="11" t="s">
        <v>424</v>
      </c>
      <c r="D2062" s="11" t="s">
        <v>427</v>
      </c>
      <c r="E2062" s="72">
        <v>0</v>
      </c>
      <c r="F2062" s="72">
        <v>0</v>
      </c>
      <c r="G2062" s="72">
        <v>0</v>
      </c>
      <c r="H2062" s="72">
        <v>0</v>
      </c>
      <c r="I2062" s="123">
        <v>46465</v>
      </c>
      <c r="J2062" s="73">
        <v>1796</v>
      </c>
      <c r="K2062" s="50">
        <f t="shared" si="536"/>
        <v>3.8652749381254708E-2</v>
      </c>
      <c r="L2062" s="73">
        <v>48961</v>
      </c>
      <c r="M2062" s="73">
        <v>2496</v>
      </c>
      <c r="N2062" s="111">
        <f t="shared" si="530"/>
        <v>46465</v>
      </c>
      <c r="O2062" s="72">
        <f t="shared" si="534"/>
        <v>48961</v>
      </c>
      <c r="P2062" s="74">
        <f t="shared" si="535"/>
        <v>2496</v>
      </c>
      <c r="Q2062" s="75">
        <f t="shared" si="531"/>
        <v>5.0979350911950327E-2</v>
      </c>
      <c r="R2062" s="72">
        <v>111</v>
      </c>
      <c r="S2062" s="72">
        <f t="shared" si="532"/>
        <v>46576</v>
      </c>
      <c r="T2062" s="76">
        <f t="shared" si="533"/>
        <v>2.388894867104272E-3</v>
      </c>
    </row>
    <row r="2063" spans="1:20">
      <c r="A2063" s="3" t="s">
        <v>508</v>
      </c>
      <c r="B2063" s="2" t="s">
        <v>531</v>
      </c>
      <c r="C2063" s="11" t="s">
        <v>424</v>
      </c>
      <c r="D2063" s="11" t="s">
        <v>428</v>
      </c>
      <c r="E2063" s="72">
        <v>0</v>
      </c>
      <c r="F2063" s="72">
        <v>0</v>
      </c>
      <c r="G2063" s="72">
        <v>0</v>
      </c>
      <c r="H2063" s="72">
        <v>0</v>
      </c>
      <c r="I2063" s="123">
        <v>26678</v>
      </c>
      <c r="J2063" s="73">
        <v>1670</v>
      </c>
      <c r="K2063" s="50">
        <f t="shared" si="536"/>
        <v>6.2598395681835214E-2</v>
      </c>
      <c r="L2063" s="73">
        <v>28369</v>
      </c>
      <c r="M2063" s="73">
        <v>1691</v>
      </c>
      <c r="N2063" s="111">
        <f t="shared" si="530"/>
        <v>26678</v>
      </c>
      <c r="O2063" s="72">
        <f t="shared" si="534"/>
        <v>28369</v>
      </c>
      <c r="P2063" s="74">
        <f t="shared" si="535"/>
        <v>1691</v>
      </c>
      <c r="Q2063" s="75">
        <f t="shared" si="531"/>
        <v>5.9607317846945611E-2</v>
      </c>
      <c r="R2063" s="72">
        <v>4</v>
      </c>
      <c r="S2063" s="72">
        <f t="shared" si="532"/>
        <v>26682</v>
      </c>
      <c r="T2063" s="76">
        <f t="shared" si="533"/>
        <v>1.4993627708224006E-4</v>
      </c>
    </row>
    <row r="2064" spans="1:20">
      <c r="A2064" s="3" t="s">
        <v>508</v>
      </c>
      <c r="B2064" s="2" t="s">
        <v>533</v>
      </c>
      <c r="C2064" s="11" t="s">
        <v>433</v>
      </c>
      <c r="D2064" s="11" t="s">
        <v>434</v>
      </c>
      <c r="E2064" s="72">
        <v>0</v>
      </c>
      <c r="F2064" s="72">
        <v>0</v>
      </c>
      <c r="G2064" s="72">
        <v>0</v>
      </c>
      <c r="H2064" s="72">
        <v>0</v>
      </c>
      <c r="I2064" s="123">
        <v>1515</v>
      </c>
      <c r="J2064" s="73">
        <v>759</v>
      </c>
      <c r="K2064" s="50">
        <f t="shared" si="536"/>
        <v>0.50099009900990099</v>
      </c>
      <c r="L2064" s="73">
        <v>1761</v>
      </c>
      <c r="M2064" s="73">
        <v>246</v>
      </c>
      <c r="N2064" s="111">
        <f t="shared" si="530"/>
        <v>1515</v>
      </c>
      <c r="O2064" s="72">
        <f t="shared" si="534"/>
        <v>1761</v>
      </c>
      <c r="P2064" s="74">
        <f t="shared" si="535"/>
        <v>246</v>
      </c>
      <c r="Q2064" s="75">
        <f t="shared" si="531"/>
        <v>0.13969335604770017</v>
      </c>
      <c r="R2064" s="72">
        <v>104</v>
      </c>
      <c r="S2064" s="72">
        <f t="shared" si="532"/>
        <v>1619</v>
      </c>
      <c r="T2064" s="76">
        <f t="shared" si="533"/>
        <v>6.8646864686468648E-2</v>
      </c>
    </row>
    <row r="2065" spans="1:22">
      <c r="A2065" s="3" t="s">
        <v>508</v>
      </c>
      <c r="B2065" s="2" t="s">
        <v>528</v>
      </c>
      <c r="C2065" s="11" t="s">
        <v>436</v>
      </c>
      <c r="D2065" s="11" t="s">
        <v>438</v>
      </c>
      <c r="E2065" s="72">
        <v>0</v>
      </c>
      <c r="F2065" s="72">
        <v>0</v>
      </c>
      <c r="G2065" s="72">
        <v>0</v>
      </c>
      <c r="H2065" s="72">
        <v>0</v>
      </c>
      <c r="I2065" s="123">
        <v>1624</v>
      </c>
      <c r="J2065" s="73">
        <v>674</v>
      </c>
      <c r="K2065" s="50">
        <f t="shared" si="536"/>
        <v>0.41502463054187194</v>
      </c>
      <c r="L2065" s="73">
        <v>1949</v>
      </c>
      <c r="M2065" s="73">
        <v>325</v>
      </c>
      <c r="N2065" s="111">
        <f t="shared" si="530"/>
        <v>1624</v>
      </c>
      <c r="O2065" s="72">
        <f t="shared" si="534"/>
        <v>1949</v>
      </c>
      <c r="P2065" s="74">
        <f t="shared" si="535"/>
        <v>325</v>
      </c>
      <c r="Q2065" s="75">
        <f t="shared" si="531"/>
        <v>0.1667521806054387</v>
      </c>
      <c r="R2065" s="72">
        <v>34</v>
      </c>
      <c r="S2065" s="72">
        <f t="shared" si="532"/>
        <v>1658</v>
      </c>
      <c r="T2065" s="76">
        <f t="shared" si="533"/>
        <v>2.0935960591133004E-2</v>
      </c>
    </row>
    <row r="2066" spans="1:22">
      <c r="A2066" s="3" t="s">
        <v>508</v>
      </c>
      <c r="B2066" s="2" t="s">
        <v>535</v>
      </c>
      <c r="C2066" s="11" t="s">
        <v>442</v>
      </c>
      <c r="D2066" s="11" t="s">
        <v>445</v>
      </c>
      <c r="E2066" s="72">
        <v>0</v>
      </c>
      <c r="F2066" s="72">
        <v>0</v>
      </c>
      <c r="G2066" s="72">
        <v>0</v>
      </c>
      <c r="H2066" s="72">
        <v>0</v>
      </c>
      <c r="I2066" s="123">
        <v>124</v>
      </c>
      <c r="J2066" s="73">
        <v>26</v>
      </c>
      <c r="K2066" s="50">
        <f t="shared" si="536"/>
        <v>0.20967741935483872</v>
      </c>
      <c r="L2066" s="73">
        <v>143</v>
      </c>
      <c r="M2066" s="73">
        <v>19</v>
      </c>
      <c r="N2066" s="111">
        <f t="shared" si="530"/>
        <v>124</v>
      </c>
      <c r="O2066" s="72">
        <f t="shared" si="534"/>
        <v>143</v>
      </c>
      <c r="P2066" s="74">
        <f t="shared" si="535"/>
        <v>19</v>
      </c>
      <c r="Q2066" s="75">
        <f t="shared" si="531"/>
        <v>0.13286713286713286</v>
      </c>
      <c r="R2066" s="72">
        <v>1</v>
      </c>
      <c r="S2066" s="72">
        <f t="shared" si="532"/>
        <v>125</v>
      </c>
      <c r="T2066" s="76">
        <f t="shared" si="533"/>
        <v>8.0645161290322578E-3</v>
      </c>
    </row>
    <row r="2067" spans="1:22">
      <c r="A2067" s="3" t="s">
        <v>508</v>
      </c>
      <c r="B2067" s="2" t="s">
        <v>535</v>
      </c>
      <c r="C2067" s="11" t="s">
        <v>442</v>
      </c>
      <c r="D2067" s="11" t="s">
        <v>448</v>
      </c>
      <c r="E2067" s="72">
        <v>1</v>
      </c>
      <c r="F2067" s="72">
        <v>0</v>
      </c>
      <c r="G2067" s="72">
        <v>1</v>
      </c>
      <c r="H2067" s="72">
        <v>0</v>
      </c>
      <c r="I2067" s="123">
        <v>316</v>
      </c>
      <c r="J2067" s="73">
        <v>64</v>
      </c>
      <c r="K2067" s="50">
        <f t="shared" si="536"/>
        <v>0.20253164556962025</v>
      </c>
      <c r="L2067" s="73">
        <v>354</v>
      </c>
      <c r="M2067" s="73">
        <v>38</v>
      </c>
      <c r="N2067" s="111">
        <f t="shared" si="530"/>
        <v>317</v>
      </c>
      <c r="O2067" s="72">
        <f t="shared" si="534"/>
        <v>355</v>
      </c>
      <c r="P2067" s="74">
        <f t="shared" si="535"/>
        <v>38</v>
      </c>
      <c r="Q2067" s="75">
        <f t="shared" si="531"/>
        <v>0.10704225352112676</v>
      </c>
      <c r="R2067" s="72">
        <v>20</v>
      </c>
      <c r="S2067" s="72">
        <f t="shared" si="532"/>
        <v>337</v>
      </c>
      <c r="T2067" s="76">
        <f t="shared" si="533"/>
        <v>6.3291139240506333E-2</v>
      </c>
    </row>
    <row r="2068" spans="1:22">
      <c r="A2068" s="3" t="s">
        <v>508</v>
      </c>
      <c r="B2068" s="2" t="s">
        <v>535</v>
      </c>
      <c r="C2068" s="11" t="s">
        <v>442</v>
      </c>
      <c r="D2068" s="11" t="s">
        <v>451</v>
      </c>
      <c r="E2068" s="72">
        <v>0</v>
      </c>
      <c r="F2068" s="72">
        <v>0</v>
      </c>
      <c r="G2068" s="72">
        <v>0</v>
      </c>
      <c r="H2068" s="72">
        <v>0</v>
      </c>
      <c r="I2068" s="123">
        <v>433</v>
      </c>
      <c r="J2068" s="73">
        <v>122</v>
      </c>
      <c r="K2068" s="50">
        <f t="shared" si="536"/>
        <v>0.28175519630484991</v>
      </c>
      <c r="L2068" s="73">
        <v>493</v>
      </c>
      <c r="M2068" s="73">
        <v>60</v>
      </c>
      <c r="N2068" s="111">
        <f t="shared" si="530"/>
        <v>433</v>
      </c>
      <c r="O2068" s="72">
        <f t="shared" si="534"/>
        <v>493</v>
      </c>
      <c r="P2068" s="74">
        <f t="shared" si="535"/>
        <v>60</v>
      </c>
      <c r="Q2068" s="75">
        <f t="shared" si="531"/>
        <v>0.12170385395537525</v>
      </c>
      <c r="R2068" s="72">
        <v>38</v>
      </c>
      <c r="S2068" s="72">
        <f t="shared" si="532"/>
        <v>471</v>
      </c>
      <c r="T2068" s="76">
        <f t="shared" si="533"/>
        <v>8.7759815242494224E-2</v>
      </c>
    </row>
    <row r="2069" spans="1:22">
      <c r="A2069" s="3" t="s">
        <v>508</v>
      </c>
      <c r="B2069" s="2" t="s">
        <v>535</v>
      </c>
      <c r="C2069" s="11" t="s">
        <v>442</v>
      </c>
      <c r="D2069" s="11" t="s">
        <v>454</v>
      </c>
      <c r="E2069" s="72">
        <v>0</v>
      </c>
      <c r="F2069" s="72">
        <v>0</v>
      </c>
      <c r="G2069" s="72">
        <v>0</v>
      </c>
      <c r="H2069" s="72">
        <v>0</v>
      </c>
      <c r="I2069" s="123">
        <v>321</v>
      </c>
      <c r="J2069" s="73">
        <v>77</v>
      </c>
      <c r="K2069" s="50">
        <f t="shared" si="536"/>
        <v>0.23987538940809969</v>
      </c>
      <c r="L2069" s="73">
        <v>346</v>
      </c>
      <c r="M2069" s="73">
        <v>25</v>
      </c>
      <c r="N2069" s="111">
        <f t="shared" si="530"/>
        <v>321</v>
      </c>
      <c r="O2069" s="72">
        <f t="shared" si="534"/>
        <v>346</v>
      </c>
      <c r="P2069" s="74">
        <f t="shared" si="535"/>
        <v>25</v>
      </c>
      <c r="Q2069" s="75">
        <f t="shared" si="531"/>
        <v>7.2254335260115612E-2</v>
      </c>
      <c r="R2069" s="72">
        <v>0</v>
      </c>
      <c r="S2069" s="72">
        <f t="shared" si="532"/>
        <v>321</v>
      </c>
      <c r="T2069" s="76">
        <f t="shared" si="533"/>
        <v>0</v>
      </c>
    </row>
    <row r="2070" spans="1:22">
      <c r="A2070" s="3" t="s">
        <v>508</v>
      </c>
      <c r="B2070" s="2" t="s">
        <v>536</v>
      </c>
      <c r="C2070" s="11" t="s">
        <v>455</v>
      </c>
      <c r="D2070" s="11" t="s">
        <v>456</v>
      </c>
      <c r="E2070" s="72">
        <v>0</v>
      </c>
      <c r="F2070" s="72">
        <v>0</v>
      </c>
      <c r="G2070" s="72">
        <v>0</v>
      </c>
      <c r="H2070" s="72">
        <v>0</v>
      </c>
      <c r="I2070" s="123">
        <v>2438</v>
      </c>
      <c r="J2070" s="73">
        <v>190</v>
      </c>
      <c r="K2070" s="50">
        <f t="shared" si="536"/>
        <v>7.793273174733388E-2</v>
      </c>
      <c r="L2070" s="73">
        <v>2797</v>
      </c>
      <c r="M2070" s="73">
        <v>359</v>
      </c>
      <c r="N2070" s="111">
        <f t="shared" si="530"/>
        <v>2438</v>
      </c>
      <c r="O2070" s="72">
        <f t="shared" si="534"/>
        <v>2797</v>
      </c>
      <c r="P2070" s="74">
        <f t="shared" si="535"/>
        <v>359</v>
      </c>
      <c r="Q2070" s="75">
        <f t="shared" si="531"/>
        <v>0.12835180550589917</v>
      </c>
      <c r="R2070" s="72">
        <v>42</v>
      </c>
      <c r="S2070" s="72">
        <f t="shared" si="532"/>
        <v>2480</v>
      </c>
      <c r="T2070" s="76">
        <f t="shared" si="533"/>
        <v>1.7227235438884332E-2</v>
      </c>
    </row>
    <row r="2071" spans="1:22">
      <c r="A2071" s="3" t="s">
        <v>508</v>
      </c>
      <c r="B2071" s="2" t="s">
        <v>534</v>
      </c>
      <c r="C2071" s="11" t="s">
        <v>461</v>
      </c>
      <c r="D2071" s="11" t="s">
        <v>462</v>
      </c>
      <c r="E2071" s="72">
        <v>0</v>
      </c>
      <c r="F2071" s="72">
        <v>0</v>
      </c>
      <c r="G2071" s="72">
        <v>0</v>
      </c>
      <c r="H2071" s="72">
        <v>0</v>
      </c>
      <c r="I2071" s="123">
        <v>1408</v>
      </c>
      <c r="J2071" s="73">
        <v>12</v>
      </c>
      <c r="K2071" s="50">
        <f t="shared" si="536"/>
        <v>8.5227272727272721E-3</v>
      </c>
      <c r="L2071" s="73">
        <v>2093</v>
      </c>
      <c r="M2071" s="73">
        <v>685</v>
      </c>
      <c r="N2071" s="111">
        <f>IF(SUM(E2071,I2071)&gt;0,SUM(E2071,I2071),"")</f>
        <v>1408</v>
      </c>
      <c r="O2071" s="72">
        <f t="shared" si="534"/>
        <v>2093</v>
      </c>
      <c r="P2071" s="74">
        <f t="shared" si="535"/>
        <v>685</v>
      </c>
      <c r="Q2071" s="75">
        <f t="shared" si="531"/>
        <v>0.327281414237936</v>
      </c>
      <c r="R2071" s="72">
        <v>0</v>
      </c>
      <c r="S2071" s="72">
        <f>IF(N2071="",IF(R2071&gt;0,SUM(R2071),""),IF(SUM(R2071)&gt;0,SUM(N2071+R2071),N2071))</f>
        <v>1408</v>
      </c>
      <c r="T2071" s="76">
        <f>IF((I2071)&gt;0,R2071/(I2071),"")</f>
        <v>0</v>
      </c>
    </row>
    <row r="2072" spans="1:22">
      <c r="A2072" s="3" t="s">
        <v>197</v>
      </c>
      <c r="B2072" s="2" t="s">
        <v>534</v>
      </c>
      <c r="C2072" s="2" t="s">
        <v>100</v>
      </c>
      <c r="D2072" s="2" t="s">
        <v>101</v>
      </c>
      <c r="E2072" s="72">
        <v>0</v>
      </c>
      <c r="F2072" s="72">
        <v>0</v>
      </c>
      <c r="G2072" s="72">
        <v>0</v>
      </c>
      <c r="H2072" s="72">
        <v>0</v>
      </c>
      <c r="I2072" s="123">
        <v>553</v>
      </c>
      <c r="J2072" s="73">
        <v>0</v>
      </c>
      <c r="K2072" s="50">
        <f t="shared" si="536"/>
        <v>0</v>
      </c>
      <c r="L2072" s="73">
        <v>636</v>
      </c>
      <c r="M2072" s="73">
        <v>83</v>
      </c>
      <c r="N2072" s="111">
        <f>IF(SUM(E2072,I2072)&gt;0,SUM(E2072,I2072),"")</f>
        <v>553</v>
      </c>
      <c r="O2072" s="72">
        <f t="shared" si="534"/>
        <v>636</v>
      </c>
      <c r="P2072" s="74">
        <f t="shared" si="535"/>
        <v>83</v>
      </c>
      <c r="Q2072" s="75">
        <f t="shared" si="531"/>
        <v>0.13050314465408805</v>
      </c>
      <c r="R2072" s="72">
        <v>0</v>
      </c>
      <c r="S2072" s="72">
        <f>IF(N2072="",IF(R2072&gt;0,SUM(R2072),""),IF(SUM(R2072)&gt;0,SUM(N2072+R2072),N2072))</f>
        <v>553</v>
      </c>
      <c r="T2072" s="76">
        <f>IF((I2072)&gt;0,R2072/(I2072),"")</f>
        <v>0</v>
      </c>
    </row>
    <row r="2073" spans="1:22">
      <c r="N2073" s="133"/>
      <c r="Q2073" s="79" t="str">
        <f t="shared" si="531"/>
        <v/>
      </c>
      <c r="T2073" s="80" t="str">
        <f>IF((I2073)&gt;0,R2073/(I2073),"")</f>
        <v/>
      </c>
    </row>
    <row r="2074" spans="1:22" s="18" customFormat="1">
      <c r="D2074" s="19"/>
      <c r="E2074" s="81"/>
      <c r="F2074" s="81"/>
      <c r="G2074" s="81"/>
      <c r="H2074" s="81"/>
      <c r="I2074" s="82"/>
      <c r="J2074" s="82"/>
      <c r="K2074" s="82"/>
      <c r="L2074" s="82"/>
      <c r="M2074" s="82"/>
      <c r="N2074" s="44"/>
      <c r="O2074" s="83"/>
      <c r="P2074" s="84"/>
      <c r="Q2074" s="44"/>
      <c r="R2074" s="81"/>
      <c r="S2074" s="81"/>
      <c r="T2074" s="81"/>
      <c r="U2074" s="5"/>
      <c r="V2074" s="5"/>
    </row>
    <row r="2075" spans="1:22" s="18" customFormat="1" ht="82.5" customHeight="1">
      <c r="D2075" s="19"/>
      <c r="E2075" s="85"/>
      <c r="F2075" s="81"/>
      <c r="G2075" s="81"/>
      <c r="H2075" s="81"/>
      <c r="I2075" s="125"/>
      <c r="J2075" s="86"/>
      <c r="K2075" s="82"/>
      <c r="L2075" s="86"/>
      <c r="M2075" s="86"/>
      <c r="N2075" s="45"/>
      <c r="O2075" s="85"/>
      <c r="P2075" s="87"/>
      <c r="Q2075" s="45"/>
      <c r="R2075" s="81"/>
      <c r="S2075" s="85"/>
      <c r="T2075" s="85"/>
      <c r="U2075" s="5"/>
      <c r="V2075" s="5"/>
    </row>
    <row r="2076" spans="1:22" s="18" customFormat="1" ht="82.5" customHeight="1" thickBot="1">
      <c r="D2076" s="19"/>
      <c r="E2076" s="85"/>
      <c r="F2076" s="81"/>
      <c r="G2076" s="81"/>
      <c r="H2076" s="81"/>
      <c r="I2076" s="125"/>
      <c r="J2076" s="86"/>
      <c r="K2076" s="82"/>
      <c r="L2076" s="86"/>
      <c r="M2076" s="86"/>
      <c r="N2076" s="45"/>
      <c r="O2076" s="85"/>
      <c r="P2076" s="87"/>
      <c r="Q2076" s="45"/>
      <c r="R2076" s="81"/>
      <c r="S2076" s="85"/>
      <c r="T2076" s="85"/>
      <c r="U2076" s="5"/>
      <c r="V2076" s="5"/>
    </row>
    <row r="2077" spans="1:22">
      <c r="D2077" s="6" t="str">
        <f>"Selection Sub total in 2011"</f>
        <v>Selection Sub total in 2011</v>
      </c>
      <c r="E2077" s="88">
        <f t="shared" ref="E2077:J2077" si="537">SUBTOTAL(9,E3:E2072)</f>
        <v>11454</v>
      </c>
      <c r="F2077" s="88">
        <f t="shared" si="537"/>
        <v>1057</v>
      </c>
      <c r="G2077" s="88">
        <f t="shared" si="537"/>
        <v>13242</v>
      </c>
      <c r="H2077" s="88">
        <f t="shared" si="537"/>
        <v>1462</v>
      </c>
      <c r="I2077" s="126">
        <f t="shared" si="537"/>
        <v>12640034</v>
      </c>
      <c r="J2077" s="88">
        <f t="shared" si="537"/>
        <v>4887470</v>
      </c>
      <c r="K2077" s="89">
        <f>J2077/I2077</f>
        <v>0.38666589029744697</v>
      </c>
      <c r="L2077" s="88">
        <f>SUBTOTAL(9,L3:L2072)</f>
        <v>13485396</v>
      </c>
      <c r="M2077" s="88">
        <f>SUBTOTAL(9,M3:M2072)</f>
        <v>745973</v>
      </c>
      <c r="N2077" s="112">
        <f>SUBTOTAL(9,N3:N2072)</f>
        <v>12647747</v>
      </c>
      <c r="O2077" s="88">
        <f>SUBTOTAL(9,O3:O2072)</f>
        <v>13494476</v>
      </c>
      <c r="P2077" s="88">
        <f>SUBTOTAL(9,P3:P2072)</f>
        <v>746905</v>
      </c>
      <c r="Q2077" s="90">
        <f>P2077/O2077</f>
        <v>5.5348944264304888E-2</v>
      </c>
      <c r="R2077" s="88">
        <f>SUBTOTAL(9,R3:R2072)</f>
        <v>314117</v>
      </c>
      <c r="S2077" s="88">
        <f>SUBTOTAL(9,S3:S2072)</f>
        <v>12961527</v>
      </c>
      <c r="T2077" s="91">
        <f>IF((I2077)&gt;0,R2077/(I2077),"")</f>
        <v>2.4850961635071552E-2</v>
      </c>
    </row>
    <row r="2078" spans="1:22">
      <c r="D2078" s="9" t="s">
        <v>510</v>
      </c>
      <c r="E2078" s="92">
        <f t="shared" ref="E2078:J2078" si="538">IF(E2077=0,"",SUBTOTAL(5,E3:E2071))</f>
        <v>0</v>
      </c>
      <c r="F2078" s="92">
        <f t="shared" si="538"/>
        <v>0</v>
      </c>
      <c r="G2078" s="92">
        <f t="shared" si="538"/>
        <v>0</v>
      </c>
      <c r="H2078" s="92">
        <f t="shared" si="538"/>
        <v>0</v>
      </c>
      <c r="I2078" s="121">
        <f t="shared" si="538"/>
        <v>0</v>
      </c>
      <c r="J2078" s="92">
        <f t="shared" si="538"/>
        <v>0</v>
      </c>
      <c r="K2078" s="92"/>
      <c r="L2078" s="92">
        <f>IF(L2077=0,"",SUBTOTAL(5,L3:L2071))</f>
        <v>0</v>
      </c>
      <c r="M2078" s="92">
        <f>IF(M2077=0,"",SUBTOTAL(5,M3:M2071))</f>
        <v>0</v>
      </c>
      <c r="N2078" s="113">
        <f>IF(N2077=0,"",SUBTOTAL(5,N3:N2071))</f>
        <v>1</v>
      </c>
      <c r="O2078" s="92">
        <f>IF(O2077=0,"",SUBTOTAL(5,O3:O2071))</f>
        <v>1</v>
      </c>
      <c r="P2078" s="92">
        <f>IF(P2077=0,"",SUBTOTAL(5,P3:P2071))</f>
        <v>1</v>
      </c>
      <c r="Q2078" s="39"/>
      <c r="R2078" s="92">
        <f>IF(R2077=0,"",SUBTOTAL(5,R3:R2071))</f>
        <v>0</v>
      </c>
      <c r="S2078" s="92">
        <f>IF(S2077=0,"",SUBTOTAL(5,S3:S2071))</f>
        <v>1</v>
      </c>
      <c r="T2078" s="93"/>
    </row>
    <row r="2079" spans="1:22">
      <c r="D2079" s="9" t="s">
        <v>511</v>
      </c>
      <c r="E2079" s="92">
        <f t="shared" ref="E2079:J2079" si="539">IF(E2077=0,"",SUBTOTAL(4,E3:E2072))</f>
        <v>1114</v>
      </c>
      <c r="F2079" s="92">
        <f t="shared" si="539"/>
        <v>261</v>
      </c>
      <c r="G2079" s="92">
        <f t="shared" si="539"/>
        <v>1270</v>
      </c>
      <c r="H2079" s="92">
        <f t="shared" si="539"/>
        <v>156</v>
      </c>
      <c r="I2079" s="121">
        <f t="shared" si="539"/>
        <v>929776</v>
      </c>
      <c r="J2079" s="92">
        <f t="shared" si="539"/>
        <v>902921</v>
      </c>
      <c r="K2079" s="92"/>
      <c r="L2079" s="92">
        <f>IF(L2077=0,"",SUBTOTAL(4,L3:L2071))</f>
        <v>936620</v>
      </c>
      <c r="M2079" s="92">
        <f>IF(M2077=0,"",SUBTOTAL(4,M3:M2071))</f>
        <v>27940</v>
      </c>
      <c r="N2079" s="113">
        <f>IF(N2077=0,"",SUBTOTAL(4,N3:N2071))</f>
        <v>929776</v>
      </c>
      <c r="O2079" s="92">
        <f>IF(O2077=0,"",SUBTOTAL(4,O3:O2071))</f>
        <v>936620</v>
      </c>
      <c r="P2079" s="92">
        <f>IF(P2077=0,"",SUBTOTAL(4,P3:P2071))</f>
        <v>27946</v>
      </c>
      <c r="Q2079" s="39"/>
      <c r="R2079" s="92">
        <f>IF(R2077=0,"",SUBTOTAL(4,R3:R2071))</f>
        <v>33638</v>
      </c>
      <c r="S2079" s="92">
        <f>IF(S2077=0,"",SUBTOTAL(4,S3:S2071))</f>
        <v>929789</v>
      </c>
      <c r="T2079" s="93"/>
    </row>
    <row r="2080" spans="1:22" ht="13.5" thickBot="1">
      <c r="D2080" s="13" t="s">
        <v>512</v>
      </c>
      <c r="E2080" s="94">
        <f t="shared" ref="E2080:J2080" si="540">IF(E2077=0,"",SUBTOTAL(1,E3:E2071))</f>
        <v>11.558022199798184</v>
      </c>
      <c r="F2080" s="94">
        <f t="shared" si="540"/>
        <v>1.7675585284280937</v>
      </c>
      <c r="G2080" s="94">
        <f t="shared" si="540"/>
        <v>13.149950347567032</v>
      </c>
      <c r="H2080" s="94">
        <f t="shared" si="540"/>
        <v>1.7384066587395957</v>
      </c>
      <c r="I2080" s="127">
        <f t="shared" si="540"/>
        <v>6220.2170275590552</v>
      </c>
      <c r="J2080" s="94">
        <f t="shared" si="540"/>
        <v>2622.033261802575</v>
      </c>
      <c r="K2080" s="94"/>
      <c r="L2080" s="94">
        <f>IF(L2077=0,"",SUBTOTAL(1,L3:L2071))</f>
        <v>6542.8238719068413</v>
      </c>
      <c r="M2080" s="94">
        <f>IF(M2077=0,"",SUBTOTAL(1,M3:M2071))</f>
        <v>420.21971830985916</v>
      </c>
      <c r="N2080" s="114">
        <f>IF(N2077=0,"",SUBTOTAL(1,N3:N2071))</f>
        <v>6310.9750499001993</v>
      </c>
      <c r="O2080" s="94">
        <f>IF(O2077=0,"",SUBTOTAL(1,O3:O2071))</f>
        <v>6611.3865752082311</v>
      </c>
      <c r="P2080" s="94">
        <f>IF(P2077=0,"",SUBTOTAL(1,P3:P2071))</f>
        <v>458.45426642111727</v>
      </c>
      <c r="Q2080" s="40"/>
      <c r="R2080" s="94">
        <f>IF(R2077=0,"",SUBTOTAL(1,R3:R2071))</f>
        <v>211.66913746630729</v>
      </c>
      <c r="S2080" s="94">
        <f>IF(S2077=0,"",SUBTOTAL(1,S3:S2071))</f>
        <v>6438.6358668653747</v>
      </c>
      <c r="T2080" s="95"/>
    </row>
    <row r="2081" spans="4:20">
      <c r="D2081" t="s">
        <v>540</v>
      </c>
      <c r="E2081" s="96"/>
      <c r="F2081" s="96"/>
      <c r="G2081" s="96"/>
      <c r="H2081" s="96"/>
      <c r="I2081" s="128"/>
      <c r="J2081" s="97"/>
      <c r="K2081" s="97"/>
      <c r="L2081" s="97"/>
      <c r="M2081" s="97"/>
      <c r="N2081" s="115"/>
      <c r="O2081" s="96"/>
      <c r="P2081" s="98"/>
      <c r="Q2081" s="46"/>
      <c r="R2081" s="96"/>
      <c r="S2081" s="96"/>
      <c r="T2081" s="96"/>
    </row>
    <row r="2082" spans="4:20" ht="13.5" thickBot="1">
      <c r="D2082" s="17"/>
      <c r="E2082" s="99"/>
      <c r="F2082" s="99"/>
      <c r="G2082" s="99"/>
      <c r="H2082" s="99"/>
      <c r="I2082" s="129"/>
      <c r="J2082" s="100"/>
      <c r="K2082" s="100"/>
      <c r="L2082" s="100"/>
      <c r="M2082" s="100"/>
      <c r="N2082" s="116"/>
      <c r="O2082" s="99"/>
      <c r="P2082" s="101"/>
      <c r="Q2082" s="47"/>
      <c r="R2082" s="99"/>
      <c r="S2082" s="99"/>
      <c r="T2082" s="99"/>
    </row>
    <row r="2083" spans="4:20">
      <c r="D2083" s="15" t="str">
        <f>"TOTAL Visas in 2011"</f>
        <v>TOTAL Visas in 2011</v>
      </c>
      <c r="E2083" s="102">
        <f t="shared" ref="E2083:J2083" si="541">SUM(E3:E2072)</f>
        <v>11454</v>
      </c>
      <c r="F2083" s="102">
        <f t="shared" si="541"/>
        <v>1057</v>
      </c>
      <c r="G2083" s="102">
        <f t="shared" si="541"/>
        <v>13242</v>
      </c>
      <c r="H2083" s="102">
        <f t="shared" si="541"/>
        <v>1462</v>
      </c>
      <c r="I2083" s="130">
        <f t="shared" si="541"/>
        <v>12640034</v>
      </c>
      <c r="J2083" s="102">
        <f t="shared" si="541"/>
        <v>4887470</v>
      </c>
      <c r="K2083" s="103">
        <f>J2083/I2083</f>
        <v>0.38666589029744697</v>
      </c>
      <c r="L2083" s="104">
        <f>SUM(L3:L2072)</f>
        <v>13485396</v>
      </c>
      <c r="M2083" s="104">
        <f>SUM(M3:M2072)</f>
        <v>745973</v>
      </c>
      <c r="N2083" s="117">
        <f>SUM(N3:N2072)</f>
        <v>12647747</v>
      </c>
      <c r="O2083" s="104">
        <f>SUM(O3:O2072)</f>
        <v>13494476</v>
      </c>
      <c r="P2083" s="104">
        <f>SUM(P3:P2072)</f>
        <v>746905</v>
      </c>
      <c r="Q2083" s="105">
        <f>P2083/O2083</f>
        <v>5.5348944264304888E-2</v>
      </c>
      <c r="R2083" s="104">
        <f>SUM(R3:R2072)</f>
        <v>314117</v>
      </c>
      <c r="S2083" s="104">
        <f>SUM(S3:S2072)</f>
        <v>12961527</v>
      </c>
      <c r="T2083" s="106">
        <f>R2083/I2083</f>
        <v>2.4850961635071552E-2</v>
      </c>
    </row>
    <row r="2084" spans="4:20">
      <c r="D2084" s="9" t="s">
        <v>510</v>
      </c>
      <c r="E2084" s="107">
        <f t="shared" ref="E2084:J2084" si="542">IF(E2083=0,"",MIN(E3:E2071))</f>
        <v>0</v>
      </c>
      <c r="F2084" s="107">
        <f t="shared" si="542"/>
        <v>0</v>
      </c>
      <c r="G2084" s="107">
        <f t="shared" si="542"/>
        <v>0</v>
      </c>
      <c r="H2084" s="107">
        <f t="shared" si="542"/>
        <v>0</v>
      </c>
      <c r="I2084" s="131">
        <f t="shared" si="542"/>
        <v>0</v>
      </c>
      <c r="J2084" s="107">
        <f t="shared" si="542"/>
        <v>0</v>
      </c>
      <c r="K2084" s="107"/>
      <c r="L2084" s="107">
        <f>IF(L2083=0,"",MIN(L3:L2071))</f>
        <v>0</v>
      </c>
      <c r="M2084" s="107">
        <f>IF(M2083=0,"",MIN(M3:M2071))</f>
        <v>0</v>
      </c>
      <c r="N2084" s="118">
        <f>IF(N2083=0,"",MIN(N3:N2071))</f>
        <v>1</v>
      </c>
      <c r="O2084" s="107">
        <f>IF(O2083=0,"",MIN(O3:O2071))</f>
        <v>1</v>
      </c>
      <c r="P2084" s="107">
        <f>IF(P2083=0,"",MIN(P3:P2071))</f>
        <v>1</v>
      </c>
      <c r="Q2084" s="41"/>
      <c r="R2084" s="107">
        <f>IF(R2083=0,"",MIN(R3:R2071))</f>
        <v>0</v>
      </c>
      <c r="S2084" s="107">
        <f>IF(S2083=0,"",MIN(S3:S2071))</f>
        <v>1</v>
      </c>
      <c r="T2084" s="93"/>
    </row>
    <row r="2085" spans="4:20">
      <c r="D2085" s="9" t="s">
        <v>511</v>
      </c>
      <c r="E2085" s="92">
        <f t="shared" ref="E2085:J2085" si="543">IF(E2083=0,"",MAX(E3:E2071))</f>
        <v>1114</v>
      </c>
      <c r="F2085" s="92">
        <f t="shared" si="543"/>
        <v>261</v>
      </c>
      <c r="G2085" s="92">
        <f t="shared" si="543"/>
        <v>1270</v>
      </c>
      <c r="H2085" s="92">
        <f t="shared" si="543"/>
        <v>156</v>
      </c>
      <c r="I2085" s="121">
        <f t="shared" si="543"/>
        <v>929776</v>
      </c>
      <c r="J2085" s="92">
        <f t="shared" si="543"/>
        <v>902921</v>
      </c>
      <c r="K2085" s="92"/>
      <c r="L2085" s="92">
        <f>IF(L2083=0,"",MAX(L3:L2071))</f>
        <v>936620</v>
      </c>
      <c r="M2085" s="92">
        <f>IF(M2083=0,"",MAX(M3:M2071))</f>
        <v>27940</v>
      </c>
      <c r="N2085" s="113">
        <f>IF(N2083=0,"",MAX(N3:N2071))</f>
        <v>929776</v>
      </c>
      <c r="O2085" s="92">
        <f>IF(O2083=0,"",MAX(O3:O2071))</f>
        <v>936620</v>
      </c>
      <c r="P2085" s="92">
        <f>IF(P2083=0,"",MAX(P3:P2071))</f>
        <v>27946</v>
      </c>
      <c r="Q2085" s="39"/>
      <c r="R2085" s="92">
        <f>IF(R2083=0,"",MAX(R3:R2071))</f>
        <v>33638</v>
      </c>
      <c r="S2085" s="92">
        <f>IF(S2083=0,"",MAX(S3:S2071))</f>
        <v>929789</v>
      </c>
      <c r="T2085" s="93"/>
    </row>
    <row r="2086" spans="4:20" ht="13.5" thickBot="1">
      <c r="D2086" s="13" t="s">
        <v>512</v>
      </c>
      <c r="E2086" s="108">
        <f t="shared" ref="E2086:J2086" si="544">IF(E2083&gt;=0,AVERAGE(E3:E2071),"")</f>
        <v>11.558022199798184</v>
      </c>
      <c r="F2086" s="108">
        <f t="shared" si="544"/>
        <v>1.7675585284280937</v>
      </c>
      <c r="G2086" s="108">
        <f t="shared" si="544"/>
        <v>13.149950347567032</v>
      </c>
      <c r="H2086" s="108">
        <f t="shared" si="544"/>
        <v>1.7384066587395957</v>
      </c>
      <c r="I2086" s="132">
        <f t="shared" si="544"/>
        <v>6220.2170275590552</v>
      </c>
      <c r="J2086" s="108">
        <f t="shared" si="544"/>
        <v>2622.033261802575</v>
      </c>
      <c r="K2086" s="108"/>
      <c r="L2086" s="108">
        <f>IF(L2083&gt;=0,AVERAGE(L3:L2071),"")</f>
        <v>6542.8238719068413</v>
      </c>
      <c r="M2086" s="108">
        <f>IF(M2083&gt;=0,AVERAGE(M3:M2071),"")</f>
        <v>420.21971830985916</v>
      </c>
      <c r="N2086" s="119">
        <f>IF(N2083&gt;=0,AVERAGE(N3:N2071),"")</f>
        <v>6310.9750499001993</v>
      </c>
      <c r="O2086" s="108">
        <f>IF(O2083&gt;=0,AVERAGE(O3:O2071),"")</f>
        <v>6611.3865752082311</v>
      </c>
      <c r="P2086" s="108">
        <f>IF(P2083&gt;=0,AVERAGE(P3:P2071),"")</f>
        <v>458.45426642111727</v>
      </c>
      <c r="Q2086" s="42"/>
      <c r="R2086" s="108">
        <f>IF(R2083&gt;=0,AVERAGE(R3:R2071),"")</f>
        <v>211.66913746630729</v>
      </c>
      <c r="S2086" s="108">
        <f>IF(S2083&gt;=0,AVERAGE(S3:S2071),"")</f>
        <v>6438.6358668653747</v>
      </c>
      <c r="T2086" s="109"/>
    </row>
  </sheetData>
  <protectedRanges>
    <protectedRange password="90E5" sqref="C466:D585" name="Range1"/>
    <protectedRange password="90E5" sqref="C586:D586" name="Range1_1"/>
    <protectedRange password="90E5" sqref="C587:D587" name="Range1_2"/>
    <protectedRange password="90E5" sqref="C588:D588" name="Range1_3"/>
    <protectedRange password="90E5" sqref="C589:D589" name="Range1_4"/>
    <protectedRange password="90E5" sqref="C590:D590" name="Range1_5"/>
    <protectedRange password="90E5" sqref="C591:D591" name="Range1_6"/>
    <protectedRange password="90E5" sqref="C592:D592" name="Range1_7"/>
  </protectedRanges>
  <autoFilter ref="A1:T2075"/>
  <mergeCells count="20">
    <mergeCell ref="T1:T2"/>
    <mergeCell ref="P1:P2"/>
    <mergeCell ref="H1:H2"/>
    <mergeCell ref="G1:G2"/>
    <mergeCell ref="K1:K2"/>
    <mergeCell ref="A1:A2"/>
    <mergeCell ref="C1:C2"/>
    <mergeCell ref="D1:D2"/>
    <mergeCell ref="E1:E2"/>
    <mergeCell ref="B1:B2"/>
    <mergeCell ref="F1:F2"/>
    <mergeCell ref="S1:S2"/>
    <mergeCell ref="L1:L2"/>
    <mergeCell ref="M1:M2"/>
    <mergeCell ref="N1:N2"/>
    <mergeCell ref="O1:O2"/>
    <mergeCell ref="I1:I2"/>
    <mergeCell ref="J1:J2"/>
    <mergeCell ref="Q1:Q2"/>
    <mergeCell ref="R1:R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&amp;CSchengen visa statistics 2011</oddHeader>
  </headerFooter>
  <ignoredErrors>
    <ignoredError sqref="P1415:P1891 P3:P465 P593:P750 P931:P13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7"/>
  <sheetViews>
    <sheetView zoomScale="85" zoomScaleNormal="85" zoomScaleSheetLayoutView="80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2.75"/>
  <cols>
    <col min="1" max="1" width="11.28515625" customWidth="1"/>
    <col min="2" max="2" width="18.42578125" customWidth="1"/>
    <col min="3" max="3" width="22.7109375" customWidth="1"/>
    <col min="4" max="6" width="9.28515625" bestFit="1" customWidth="1"/>
    <col min="8" max="9" width="13.28515625" bestFit="1" customWidth="1"/>
    <col min="10" max="10" width="9.85546875" bestFit="1" customWidth="1"/>
    <col min="11" max="11" width="13.28515625" bestFit="1" customWidth="1"/>
    <col min="12" max="12" width="12.28515625" bestFit="1" customWidth="1"/>
    <col min="13" max="14" width="13.28515625" bestFit="1" customWidth="1"/>
    <col min="15" max="15" width="12.28515625" bestFit="1" customWidth="1"/>
    <col min="16" max="16" width="9.42578125" bestFit="1" customWidth="1"/>
    <col min="17" max="17" width="11.140625" bestFit="1" customWidth="1"/>
    <col min="18" max="18" width="13.28515625" bestFit="1" customWidth="1"/>
    <col min="19" max="19" width="9.42578125" bestFit="1" customWidth="1"/>
  </cols>
  <sheetData>
    <row r="1" spans="1:19" s="4" customFormat="1" ht="100.5" customHeight="1">
      <c r="A1" s="141" t="s">
        <v>504</v>
      </c>
      <c r="B1" s="143" t="s">
        <v>505</v>
      </c>
      <c r="C1" s="143" t="s">
        <v>506</v>
      </c>
      <c r="D1" s="144" t="s">
        <v>500</v>
      </c>
      <c r="E1" s="143" t="s">
        <v>501</v>
      </c>
      <c r="F1" s="143" t="s">
        <v>502</v>
      </c>
      <c r="G1" s="143" t="s">
        <v>10</v>
      </c>
      <c r="H1" s="145" t="s">
        <v>0</v>
      </c>
      <c r="I1" s="146" t="s">
        <v>1</v>
      </c>
      <c r="J1" s="148" t="s">
        <v>509</v>
      </c>
      <c r="K1" s="146" t="s">
        <v>2</v>
      </c>
      <c r="L1" s="148" t="s">
        <v>3</v>
      </c>
      <c r="M1" s="144" t="s">
        <v>503</v>
      </c>
      <c r="N1" s="147" t="s">
        <v>4</v>
      </c>
      <c r="O1" s="144" t="s">
        <v>5</v>
      </c>
      <c r="P1" s="144" t="s">
        <v>6</v>
      </c>
      <c r="Q1" s="143" t="s">
        <v>7</v>
      </c>
      <c r="R1" s="144" t="s">
        <v>8</v>
      </c>
      <c r="S1" s="143" t="s">
        <v>9</v>
      </c>
    </row>
    <row r="2" spans="1:19">
      <c r="A2" s="9" t="s">
        <v>75</v>
      </c>
      <c r="B2" s="11" t="s">
        <v>11</v>
      </c>
      <c r="C2" s="11" t="s">
        <v>12</v>
      </c>
      <c r="D2" s="12"/>
      <c r="E2" s="12"/>
      <c r="F2" s="12"/>
      <c r="G2" s="12"/>
      <c r="H2" s="12">
        <v>115</v>
      </c>
      <c r="I2" s="12">
        <v>17</v>
      </c>
      <c r="J2" s="12"/>
      <c r="K2" s="12">
        <v>169</v>
      </c>
      <c r="L2" s="12">
        <v>54</v>
      </c>
      <c r="M2" s="12">
        <f t="shared" ref="M2:M14" si="0">IF(SUM(D2,H2)&gt;0,SUM(D2,H2),"")</f>
        <v>115</v>
      </c>
      <c r="N2" s="12">
        <f t="shared" ref="N2:N33" si="1">IF(SUM(F2,K2)&gt;0,SUM(F2,K2),"")</f>
        <v>169</v>
      </c>
      <c r="O2" s="12">
        <f t="shared" ref="O2:O33" si="2">IF(SUM(G2,L2)&gt;0,SUM(G2,L2),"")</f>
        <v>54</v>
      </c>
      <c r="P2" s="22">
        <f>IF(N2&lt;&gt;0,O2/N2,"")</f>
        <v>0.31952662721893493</v>
      </c>
      <c r="Q2" s="12"/>
      <c r="R2" s="12">
        <f>IF(M2="",IF(Q2&gt;0,SUM(Q2),""),IF(SUM(Q2)&gt;0,SUM(M2+Q2),M2))</f>
        <v>115</v>
      </c>
      <c r="S2" s="23">
        <f>IF((H2)&gt;0,Q2/(H2),"")</f>
        <v>0</v>
      </c>
    </row>
    <row r="3" spans="1:19">
      <c r="A3" s="9" t="s">
        <v>75</v>
      </c>
      <c r="B3" s="11" t="s">
        <v>13</v>
      </c>
      <c r="C3" s="11" t="s">
        <v>16</v>
      </c>
      <c r="D3" s="12"/>
      <c r="E3" s="12"/>
      <c r="F3" s="12"/>
      <c r="G3" s="12"/>
      <c r="H3" s="12">
        <v>85</v>
      </c>
      <c r="I3" s="12">
        <v>31</v>
      </c>
      <c r="J3" s="12"/>
      <c r="K3" s="12">
        <v>91</v>
      </c>
      <c r="L3" s="12">
        <v>6</v>
      </c>
      <c r="M3" s="12">
        <f t="shared" si="0"/>
        <v>85</v>
      </c>
      <c r="N3" s="12">
        <f t="shared" si="1"/>
        <v>91</v>
      </c>
      <c r="O3" s="12">
        <f t="shared" si="2"/>
        <v>6</v>
      </c>
      <c r="P3" s="22">
        <f t="shared" ref="P3:P15" si="3">IF(N3&lt;&gt;0,O3/N3,"")</f>
        <v>6.5934065934065936E-2</v>
      </c>
      <c r="Q3" s="12"/>
      <c r="R3" s="12">
        <f t="shared" ref="R3:R14" si="4">IF(M3="",IF(Q3&gt;0,SUM(Q3),""),IF(SUM(Q3)&gt;0,SUM(M3+Q3),M3))</f>
        <v>85</v>
      </c>
      <c r="S3" s="23">
        <f t="shared" ref="S3:S14" si="5">IF((H3)&gt;0,Q3/(H3),"")</f>
        <v>0</v>
      </c>
    </row>
    <row r="4" spans="1:19">
      <c r="A4" s="9" t="s">
        <v>75</v>
      </c>
      <c r="B4" s="11" t="s">
        <v>17</v>
      </c>
      <c r="C4" s="11" t="s">
        <v>19</v>
      </c>
      <c r="D4" s="12"/>
      <c r="E4" s="12"/>
      <c r="F4" s="12"/>
      <c r="G4" s="12"/>
      <c r="H4" s="12">
        <v>155</v>
      </c>
      <c r="I4" s="12">
        <v>10</v>
      </c>
      <c r="J4" s="12"/>
      <c r="K4" s="12">
        <v>215</v>
      </c>
      <c r="L4" s="12">
        <v>60</v>
      </c>
      <c r="M4" s="12">
        <f t="shared" si="0"/>
        <v>155</v>
      </c>
      <c r="N4" s="12">
        <f t="shared" si="1"/>
        <v>215</v>
      </c>
      <c r="O4" s="12">
        <f t="shared" si="2"/>
        <v>60</v>
      </c>
      <c r="P4" s="22">
        <f t="shared" si="3"/>
        <v>0.27906976744186046</v>
      </c>
      <c r="Q4" s="12"/>
      <c r="R4" s="12">
        <f t="shared" si="4"/>
        <v>155</v>
      </c>
      <c r="S4" s="23">
        <f t="shared" si="5"/>
        <v>0</v>
      </c>
    </row>
    <row r="5" spans="1:19">
      <c r="A5" s="9" t="s">
        <v>75</v>
      </c>
      <c r="B5" s="11" t="s">
        <v>23</v>
      </c>
      <c r="C5" s="11" t="s">
        <v>25</v>
      </c>
      <c r="D5" s="12"/>
      <c r="E5" s="12"/>
      <c r="F5" s="12"/>
      <c r="G5" s="12"/>
      <c r="H5" s="12">
        <v>3</v>
      </c>
      <c r="I5" s="12">
        <v>2</v>
      </c>
      <c r="J5" s="12"/>
      <c r="K5" s="12">
        <v>3</v>
      </c>
      <c r="L5" s="12"/>
      <c r="M5" s="12">
        <f t="shared" si="0"/>
        <v>3</v>
      </c>
      <c r="N5" s="12">
        <f t="shared" si="1"/>
        <v>3</v>
      </c>
      <c r="O5" s="12" t="str">
        <f t="shared" si="2"/>
        <v/>
      </c>
      <c r="P5" s="22"/>
      <c r="Q5" s="12"/>
      <c r="R5" s="12">
        <f t="shared" si="4"/>
        <v>3</v>
      </c>
      <c r="S5" s="23">
        <f t="shared" si="5"/>
        <v>0</v>
      </c>
    </row>
    <row r="6" spans="1:19">
      <c r="A6" s="9" t="s">
        <v>75</v>
      </c>
      <c r="B6" s="11" t="s">
        <v>26</v>
      </c>
      <c r="C6" s="11" t="s">
        <v>28</v>
      </c>
      <c r="D6" s="12"/>
      <c r="E6" s="12"/>
      <c r="F6" s="12"/>
      <c r="G6" s="12"/>
      <c r="H6" s="12">
        <v>2</v>
      </c>
      <c r="I6" s="12"/>
      <c r="J6" s="12"/>
      <c r="K6" s="12">
        <v>2</v>
      </c>
      <c r="L6" s="12"/>
      <c r="M6" s="12">
        <f t="shared" si="0"/>
        <v>2</v>
      </c>
      <c r="N6" s="12">
        <f t="shared" si="1"/>
        <v>2</v>
      </c>
      <c r="O6" s="12" t="str">
        <f t="shared" si="2"/>
        <v/>
      </c>
      <c r="P6" s="22"/>
      <c r="Q6" s="12"/>
      <c r="R6" s="12">
        <f t="shared" si="4"/>
        <v>2</v>
      </c>
      <c r="S6" s="23">
        <f t="shared" si="5"/>
        <v>0</v>
      </c>
    </row>
    <row r="7" spans="1:19">
      <c r="A7" s="9" t="s">
        <v>75</v>
      </c>
      <c r="B7" s="11" t="s">
        <v>32</v>
      </c>
      <c r="C7" s="11" t="s">
        <v>33</v>
      </c>
      <c r="D7" s="12"/>
      <c r="E7" s="12"/>
      <c r="F7" s="12"/>
      <c r="G7" s="12"/>
      <c r="H7" s="12">
        <v>3129</v>
      </c>
      <c r="I7" s="12">
        <v>199</v>
      </c>
      <c r="J7" s="12"/>
      <c r="K7" s="12">
        <v>3226</v>
      </c>
      <c r="L7" s="12">
        <v>97</v>
      </c>
      <c r="M7" s="12">
        <f t="shared" si="0"/>
        <v>3129</v>
      </c>
      <c r="N7" s="12">
        <f t="shared" si="1"/>
        <v>3226</v>
      </c>
      <c r="O7" s="12">
        <f t="shared" si="2"/>
        <v>97</v>
      </c>
      <c r="P7" s="22">
        <f t="shared" si="3"/>
        <v>3.0068195908245506E-2</v>
      </c>
      <c r="Q7" s="12"/>
      <c r="R7" s="12">
        <f t="shared" si="4"/>
        <v>3129</v>
      </c>
      <c r="S7" s="23">
        <f t="shared" si="5"/>
        <v>0</v>
      </c>
    </row>
    <row r="8" spans="1:19">
      <c r="A8" s="9" t="s">
        <v>75</v>
      </c>
      <c r="B8" s="11" t="s">
        <v>34</v>
      </c>
      <c r="C8" s="11" t="s">
        <v>36</v>
      </c>
      <c r="D8" s="12"/>
      <c r="E8" s="12"/>
      <c r="F8" s="12"/>
      <c r="G8" s="12"/>
      <c r="H8" s="12">
        <v>26</v>
      </c>
      <c r="I8" s="12">
        <v>9</v>
      </c>
      <c r="J8" s="12"/>
      <c r="K8" s="12">
        <v>27</v>
      </c>
      <c r="L8" s="12">
        <v>1</v>
      </c>
      <c r="M8" s="12">
        <f t="shared" si="0"/>
        <v>26</v>
      </c>
      <c r="N8" s="12">
        <f t="shared" si="1"/>
        <v>27</v>
      </c>
      <c r="O8" s="12">
        <f t="shared" si="2"/>
        <v>1</v>
      </c>
      <c r="P8" s="22">
        <f t="shared" si="3"/>
        <v>3.7037037037037035E-2</v>
      </c>
      <c r="Q8" s="12"/>
      <c r="R8" s="12">
        <f t="shared" si="4"/>
        <v>26</v>
      </c>
      <c r="S8" s="23">
        <f t="shared" si="5"/>
        <v>0</v>
      </c>
    </row>
    <row r="9" spans="1:19">
      <c r="A9" s="9" t="s">
        <v>75</v>
      </c>
      <c r="B9" s="11" t="s">
        <v>40</v>
      </c>
      <c r="C9" s="11" t="s">
        <v>41</v>
      </c>
      <c r="D9" s="12"/>
      <c r="E9" s="12"/>
      <c r="F9" s="12"/>
      <c r="G9" s="12"/>
      <c r="H9" s="12">
        <v>290</v>
      </c>
      <c r="I9" s="12">
        <v>67</v>
      </c>
      <c r="J9" s="12"/>
      <c r="K9" s="12">
        <v>294</v>
      </c>
      <c r="L9" s="12">
        <v>4</v>
      </c>
      <c r="M9" s="12">
        <f t="shared" si="0"/>
        <v>290</v>
      </c>
      <c r="N9" s="12">
        <f t="shared" si="1"/>
        <v>294</v>
      </c>
      <c r="O9" s="12">
        <f t="shared" si="2"/>
        <v>4</v>
      </c>
      <c r="P9" s="22">
        <f t="shared" si="3"/>
        <v>1.3605442176870748E-2</v>
      </c>
      <c r="Q9" s="12"/>
      <c r="R9" s="12">
        <f t="shared" si="4"/>
        <v>290</v>
      </c>
      <c r="S9" s="23">
        <f t="shared" si="5"/>
        <v>0</v>
      </c>
    </row>
    <row r="10" spans="1:19">
      <c r="A10" s="9" t="s">
        <v>75</v>
      </c>
      <c r="B10" s="11" t="s">
        <v>42</v>
      </c>
      <c r="C10" s="11" t="s">
        <v>43</v>
      </c>
      <c r="D10" s="12"/>
      <c r="E10" s="12"/>
      <c r="F10" s="12"/>
      <c r="G10" s="12"/>
      <c r="H10" s="12">
        <v>809</v>
      </c>
      <c r="I10" s="12">
        <v>56</v>
      </c>
      <c r="J10" s="12"/>
      <c r="K10" s="12">
        <v>815</v>
      </c>
      <c r="L10" s="12">
        <v>6</v>
      </c>
      <c r="M10" s="12">
        <f t="shared" si="0"/>
        <v>809</v>
      </c>
      <c r="N10" s="12">
        <f t="shared" si="1"/>
        <v>815</v>
      </c>
      <c r="O10" s="12">
        <f t="shared" si="2"/>
        <v>6</v>
      </c>
      <c r="P10" s="22">
        <f t="shared" si="3"/>
        <v>7.3619631901840491E-3</v>
      </c>
      <c r="Q10" s="12"/>
      <c r="R10" s="12">
        <f t="shared" si="4"/>
        <v>809</v>
      </c>
      <c r="S10" s="23">
        <f t="shared" si="5"/>
        <v>0</v>
      </c>
    </row>
    <row r="11" spans="1:19">
      <c r="A11" s="9" t="s">
        <v>75</v>
      </c>
      <c r="B11" s="11" t="s">
        <v>48</v>
      </c>
      <c r="C11" s="11" t="s">
        <v>50</v>
      </c>
      <c r="D11" s="12"/>
      <c r="E11" s="12"/>
      <c r="F11" s="12"/>
      <c r="G11" s="12"/>
      <c r="H11" s="12">
        <v>36405</v>
      </c>
      <c r="I11" s="12">
        <v>1799</v>
      </c>
      <c r="J11" s="12"/>
      <c r="K11" s="12">
        <v>36441</v>
      </c>
      <c r="L11" s="12">
        <v>36</v>
      </c>
      <c r="M11" s="12">
        <f t="shared" si="0"/>
        <v>36405</v>
      </c>
      <c r="N11" s="12">
        <f t="shared" si="1"/>
        <v>36441</v>
      </c>
      <c r="O11" s="12">
        <f t="shared" si="2"/>
        <v>36</v>
      </c>
      <c r="P11" s="22">
        <f t="shared" si="3"/>
        <v>9.8789824648061247E-4</v>
      </c>
      <c r="Q11" s="12"/>
      <c r="R11" s="12">
        <f t="shared" si="4"/>
        <v>36405</v>
      </c>
      <c r="S11" s="23">
        <f t="shared" si="5"/>
        <v>0</v>
      </c>
    </row>
    <row r="12" spans="1:19">
      <c r="A12" s="9" t="s">
        <v>75</v>
      </c>
      <c r="B12" s="11" t="s">
        <v>53</v>
      </c>
      <c r="C12" s="11" t="s">
        <v>54</v>
      </c>
      <c r="D12" s="12"/>
      <c r="E12" s="12"/>
      <c r="F12" s="12"/>
      <c r="G12" s="12"/>
      <c r="H12" s="12">
        <v>166</v>
      </c>
      <c r="I12" s="12">
        <v>51</v>
      </c>
      <c r="J12" s="12"/>
      <c r="K12" s="12">
        <v>167</v>
      </c>
      <c r="L12" s="12">
        <v>1</v>
      </c>
      <c r="M12" s="12">
        <f t="shared" si="0"/>
        <v>166</v>
      </c>
      <c r="N12" s="12">
        <f t="shared" si="1"/>
        <v>167</v>
      </c>
      <c r="O12" s="12">
        <f t="shared" si="2"/>
        <v>1</v>
      </c>
      <c r="P12" s="22">
        <f t="shared" si="3"/>
        <v>5.9880239520958087E-3</v>
      </c>
      <c r="Q12" s="12"/>
      <c r="R12" s="12">
        <f t="shared" si="4"/>
        <v>166</v>
      </c>
      <c r="S12" s="23">
        <f t="shared" si="5"/>
        <v>0</v>
      </c>
    </row>
    <row r="13" spans="1:19">
      <c r="A13" s="9" t="s">
        <v>75</v>
      </c>
      <c r="B13" s="11" t="s">
        <v>60</v>
      </c>
      <c r="C13" s="11" t="s">
        <v>61</v>
      </c>
      <c r="D13" s="12"/>
      <c r="E13" s="12"/>
      <c r="F13" s="12"/>
      <c r="G13" s="12"/>
      <c r="H13" s="12">
        <v>139</v>
      </c>
      <c r="I13" s="12">
        <v>43</v>
      </c>
      <c r="J13" s="12"/>
      <c r="K13" s="12">
        <v>139</v>
      </c>
      <c r="L13" s="12"/>
      <c r="M13" s="12">
        <f t="shared" si="0"/>
        <v>139</v>
      </c>
      <c r="N13" s="12">
        <f t="shared" si="1"/>
        <v>139</v>
      </c>
      <c r="O13" s="12" t="str">
        <f t="shared" si="2"/>
        <v/>
      </c>
      <c r="P13" s="22"/>
      <c r="Q13" s="12"/>
      <c r="R13" s="12">
        <f t="shared" si="4"/>
        <v>139</v>
      </c>
      <c r="S13" s="23">
        <f t="shared" si="5"/>
        <v>0</v>
      </c>
    </row>
    <row r="14" spans="1:19">
      <c r="A14" s="9" t="s">
        <v>75</v>
      </c>
      <c r="B14" s="11" t="s">
        <v>64</v>
      </c>
      <c r="C14" s="11" t="s">
        <v>66</v>
      </c>
      <c r="D14" s="12"/>
      <c r="E14" s="12"/>
      <c r="F14" s="12"/>
      <c r="G14" s="12"/>
      <c r="H14" s="12">
        <v>23</v>
      </c>
      <c r="I14" s="12">
        <v>8</v>
      </c>
      <c r="J14" s="12"/>
      <c r="K14" s="12">
        <v>25</v>
      </c>
      <c r="L14" s="12">
        <v>2</v>
      </c>
      <c r="M14" s="12">
        <f t="shared" si="0"/>
        <v>23</v>
      </c>
      <c r="N14" s="12">
        <f t="shared" si="1"/>
        <v>25</v>
      </c>
      <c r="O14" s="12">
        <f t="shared" si="2"/>
        <v>2</v>
      </c>
      <c r="P14" s="22">
        <f t="shared" si="3"/>
        <v>0.08</v>
      </c>
      <c r="Q14" s="12"/>
      <c r="R14" s="12">
        <f t="shared" si="4"/>
        <v>23</v>
      </c>
      <c r="S14" s="23">
        <f t="shared" si="5"/>
        <v>0</v>
      </c>
    </row>
    <row r="15" spans="1:19">
      <c r="A15" s="9" t="s">
        <v>75</v>
      </c>
      <c r="B15" s="11" t="s">
        <v>87</v>
      </c>
      <c r="C15" s="11" t="s">
        <v>89</v>
      </c>
      <c r="D15" s="12"/>
      <c r="E15" s="12"/>
      <c r="F15" s="12"/>
      <c r="G15" s="12"/>
      <c r="H15" s="12">
        <v>28</v>
      </c>
      <c r="I15" s="12">
        <v>14</v>
      </c>
      <c r="J15" s="12"/>
      <c r="K15" s="12">
        <v>42</v>
      </c>
      <c r="L15" s="12">
        <v>14</v>
      </c>
      <c r="M15" s="12">
        <f t="shared" ref="M15:M29" si="6">IF(SUM(D15,H15)&gt;0,SUM(D15,H15),"")</f>
        <v>28</v>
      </c>
      <c r="N15" s="12">
        <f t="shared" si="1"/>
        <v>42</v>
      </c>
      <c r="O15" s="12">
        <f t="shared" si="2"/>
        <v>14</v>
      </c>
      <c r="P15" s="22">
        <f t="shared" si="3"/>
        <v>0.33333333333333331</v>
      </c>
      <c r="Q15" s="12"/>
      <c r="R15" s="12">
        <f t="shared" ref="R15:R29" si="7">IF(M15="",IF(Q15&gt;0,SUM(Q15),""),IF(SUM(Q15)&gt;0,SUM(M15+Q15),M15))</f>
        <v>28</v>
      </c>
      <c r="S15" s="23">
        <f t="shared" ref="S15:S29" si="8">IF((H15)&gt;0,Q15/(H15),"")</f>
        <v>0</v>
      </c>
    </row>
    <row r="16" spans="1:19">
      <c r="A16" s="9" t="s">
        <v>75</v>
      </c>
      <c r="B16" s="11" t="s">
        <v>87</v>
      </c>
      <c r="C16" s="11" t="s">
        <v>90</v>
      </c>
      <c r="D16" s="12"/>
      <c r="E16" s="12"/>
      <c r="F16" s="12"/>
      <c r="G16" s="12"/>
      <c r="H16" s="12">
        <v>39</v>
      </c>
      <c r="I16" s="12">
        <v>6</v>
      </c>
      <c r="J16" s="12"/>
      <c r="K16" s="12">
        <v>39</v>
      </c>
      <c r="L16" s="12"/>
      <c r="M16" s="12">
        <f t="shared" si="6"/>
        <v>39</v>
      </c>
      <c r="N16" s="12">
        <f t="shared" si="1"/>
        <v>39</v>
      </c>
      <c r="O16" s="12" t="str">
        <f t="shared" si="2"/>
        <v/>
      </c>
      <c r="P16" s="22"/>
      <c r="Q16" s="12"/>
      <c r="R16" s="12">
        <f t="shared" si="7"/>
        <v>39</v>
      </c>
      <c r="S16" s="23">
        <f t="shared" si="8"/>
        <v>0</v>
      </c>
    </row>
    <row r="17" spans="1:19" ht="12" customHeight="1">
      <c r="A17" s="9" t="s">
        <v>75</v>
      </c>
      <c r="B17" s="11" t="s">
        <v>98</v>
      </c>
      <c r="C17" s="11" t="s">
        <v>99</v>
      </c>
      <c r="D17" s="12"/>
      <c r="E17" s="12"/>
      <c r="F17" s="12"/>
      <c r="G17" s="12"/>
      <c r="H17" s="12">
        <v>7</v>
      </c>
      <c r="I17" s="12">
        <v>1</v>
      </c>
      <c r="J17" s="12"/>
      <c r="K17" s="12">
        <v>7</v>
      </c>
      <c r="L17" s="12"/>
      <c r="M17" s="12">
        <f t="shared" si="6"/>
        <v>7</v>
      </c>
      <c r="N17" s="12">
        <f t="shared" si="1"/>
        <v>7</v>
      </c>
      <c r="O17" s="12" t="str">
        <f t="shared" si="2"/>
        <v/>
      </c>
      <c r="P17" s="22"/>
      <c r="Q17" s="12"/>
      <c r="R17" s="12">
        <f t="shared" si="7"/>
        <v>7</v>
      </c>
      <c r="S17" s="23">
        <f t="shared" si="8"/>
        <v>0</v>
      </c>
    </row>
    <row r="18" spans="1:19">
      <c r="A18" s="9" t="s">
        <v>75</v>
      </c>
      <c r="B18" s="11" t="s">
        <v>100</v>
      </c>
      <c r="C18" s="11" t="s">
        <v>101</v>
      </c>
      <c r="D18" s="12"/>
      <c r="E18" s="12"/>
      <c r="F18" s="12"/>
      <c r="G18" s="12"/>
      <c r="H18" s="12">
        <v>1858</v>
      </c>
      <c r="I18" s="12">
        <v>141</v>
      </c>
      <c r="J18" s="12"/>
      <c r="K18" s="12">
        <v>1905</v>
      </c>
      <c r="L18" s="12">
        <v>47</v>
      </c>
      <c r="M18" s="12">
        <f t="shared" si="6"/>
        <v>1858</v>
      </c>
      <c r="N18" s="12">
        <f t="shared" si="1"/>
        <v>1905</v>
      </c>
      <c r="O18" s="12">
        <f t="shared" si="2"/>
        <v>47</v>
      </c>
      <c r="P18" s="22">
        <f t="shared" ref="P18:P29" si="9">IF(N18&lt;&gt;0,O18/N18,"")</f>
        <v>2.4671916010498687E-2</v>
      </c>
      <c r="Q18" s="12"/>
      <c r="R18" s="12">
        <f t="shared" si="7"/>
        <v>1858</v>
      </c>
      <c r="S18" s="23">
        <f t="shared" si="8"/>
        <v>0</v>
      </c>
    </row>
    <row r="19" spans="1:19">
      <c r="A19" s="9" t="s">
        <v>75</v>
      </c>
      <c r="B19" s="11" t="s">
        <v>100</v>
      </c>
      <c r="C19" s="11" t="s">
        <v>104</v>
      </c>
      <c r="D19" s="12"/>
      <c r="E19" s="12"/>
      <c r="F19" s="12"/>
      <c r="G19" s="12"/>
      <c r="H19" s="12">
        <v>79</v>
      </c>
      <c r="I19" s="12">
        <v>25</v>
      </c>
      <c r="J19" s="12"/>
      <c r="K19" s="12">
        <v>89</v>
      </c>
      <c r="L19" s="12">
        <v>10</v>
      </c>
      <c r="M19" s="12">
        <f t="shared" si="6"/>
        <v>79</v>
      </c>
      <c r="N19" s="12">
        <f t="shared" si="1"/>
        <v>89</v>
      </c>
      <c r="O19" s="12">
        <f t="shared" si="2"/>
        <v>10</v>
      </c>
      <c r="P19" s="22">
        <f t="shared" si="9"/>
        <v>0.11235955056179775</v>
      </c>
      <c r="Q19" s="12"/>
      <c r="R19" s="12">
        <f t="shared" si="7"/>
        <v>79</v>
      </c>
      <c r="S19" s="23">
        <f t="shared" si="8"/>
        <v>0</v>
      </c>
    </row>
    <row r="20" spans="1:19">
      <c r="A20" s="9" t="s">
        <v>75</v>
      </c>
      <c r="B20" s="11" t="s">
        <v>121</v>
      </c>
      <c r="C20" s="11" t="s">
        <v>122</v>
      </c>
      <c r="D20" s="12"/>
      <c r="E20" s="12"/>
      <c r="F20" s="12"/>
      <c r="G20" s="12"/>
      <c r="H20" s="12">
        <v>49</v>
      </c>
      <c r="I20" s="12">
        <v>32</v>
      </c>
      <c r="J20" s="12"/>
      <c r="K20" s="12">
        <v>50</v>
      </c>
      <c r="L20" s="12">
        <v>1</v>
      </c>
      <c r="M20" s="12">
        <f t="shared" si="6"/>
        <v>49</v>
      </c>
      <c r="N20" s="12">
        <f t="shared" si="1"/>
        <v>50</v>
      </c>
      <c r="O20" s="12">
        <f t="shared" si="2"/>
        <v>1</v>
      </c>
      <c r="P20" s="22">
        <f t="shared" si="9"/>
        <v>0.02</v>
      </c>
      <c r="Q20" s="12"/>
      <c r="R20" s="12">
        <f t="shared" si="7"/>
        <v>49</v>
      </c>
      <c r="S20" s="23">
        <f t="shared" si="8"/>
        <v>0</v>
      </c>
    </row>
    <row r="21" spans="1:19">
      <c r="A21" s="9" t="s">
        <v>75</v>
      </c>
      <c r="B21" s="11" t="s">
        <v>123</v>
      </c>
      <c r="C21" s="11" t="s">
        <v>124</v>
      </c>
      <c r="D21" s="12"/>
      <c r="E21" s="12"/>
      <c r="F21" s="12"/>
      <c r="G21" s="12"/>
      <c r="H21" s="12">
        <v>184</v>
      </c>
      <c r="I21" s="12">
        <v>49</v>
      </c>
      <c r="J21" s="12"/>
      <c r="K21" s="12">
        <v>200</v>
      </c>
      <c r="L21" s="12">
        <v>16</v>
      </c>
      <c r="M21" s="12">
        <f t="shared" si="6"/>
        <v>184</v>
      </c>
      <c r="N21" s="12">
        <f t="shared" si="1"/>
        <v>200</v>
      </c>
      <c r="O21" s="12">
        <f t="shared" si="2"/>
        <v>16</v>
      </c>
      <c r="P21" s="22">
        <f t="shared" si="9"/>
        <v>0.08</v>
      </c>
      <c r="Q21" s="12"/>
      <c r="R21" s="12">
        <f t="shared" si="7"/>
        <v>184</v>
      </c>
      <c r="S21" s="23">
        <f t="shared" si="8"/>
        <v>0</v>
      </c>
    </row>
    <row r="22" spans="1:19">
      <c r="A22" s="9" t="s">
        <v>75</v>
      </c>
      <c r="B22" s="11" t="s">
        <v>125</v>
      </c>
      <c r="C22" s="11" t="s">
        <v>126</v>
      </c>
      <c r="D22" s="12"/>
      <c r="E22" s="12"/>
      <c r="F22" s="12"/>
      <c r="G22" s="12"/>
      <c r="H22" s="12">
        <v>173</v>
      </c>
      <c r="I22" s="12">
        <v>30</v>
      </c>
      <c r="J22" s="12"/>
      <c r="K22" s="12">
        <v>196</v>
      </c>
      <c r="L22" s="12">
        <v>23</v>
      </c>
      <c r="M22" s="12">
        <f t="shared" si="6"/>
        <v>173</v>
      </c>
      <c r="N22" s="12">
        <f t="shared" si="1"/>
        <v>196</v>
      </c>
      <c r="O22" s="12">
        <f t="shared" si="2"/>
        <v>23</v>
      </c>
      <c r="P22" s="22">
        <f t="shared" si="9"/>
        <v>0.11734693877551021</v>
      </c>
      <c r="Q22" s="12"/>
      <c r="R22" s="12">
        <f t="shared" si="7"/>
        <v>173</v>
      </c>
      <c r="S22" s="23">
        <f t="shared" si="8"/>
        <v>0</v>
      </c>
    </row>
    <row r="23" spans="1:19">
      <c r="A23" s="9" t="s">
        <v>75</v>
      </c>
      <c r="B23" s="11" t="s">
        <v>127</v>
      </c>
      <c r="C23" s="11" t="s">
        <v>129</v>
      </c>
      <c r="D23" s="12"/>
      <c r="E23" s="12"/>
      <c r="F23" s="12"/>
      <c r="G23" s="12"/>
      <c r="H23" s="12">
        <v>542</v>
      </c>
      <c r="I23" s="12">
        <v>100</v>
      </c>
      <c r="J23" s="12"/>
      <c r="K23" s="12">
        <v>545</v>
      </c>
      <c r="L23" s="12">
        <v>3</v>
      </c>
      <c r="M23" s="12">
        <f t="shared" si="6"/>
        <v>542</v>
      </c>
      <c r="N23" s="12">
        <f t="shared" si="1"/>
        <v>545</v>
      </c>
      <c r="O23" s="12">
        <f t="shared" si="2"/>
        <v>3</v>
      </c>
      <c r="P23" s="22">
        <f t="shared" si="9"/>
        <v>5.5045871559633031E-3</v>
      </c>
      <c r="Q23" s="12"/>
      <c r="R23" s="12">
        <f t="shared" si="7"/>
        <v>542</v>
      </c>
      <c r="S23" s="23">
        <f t="shared" si="8"/>
        <v>0</v>
      </c>
    </row>
    <row r="24" spans="1:19">
      <c r="A24" s="9" t="s">
        <v>75</v>
      </c>
      <c r="B24" s="11" t="s">
        <v>130</v>
      </c>
      <c r="C24" s="11" t="s">
        <v>131</v>
      </c>
      <c r="D24" s="12"/>
      <c r="E24" s="12"/>
      <c r="F24" s="12"/>
      <c r="G24" s="12"/>
      <c r="H24" s="12">
        <v>141</v>
      </c>
      <c r="I24" s="12">
        <v>12</v>
      </c>
      <c r="J24" s="12"/>
      <c r="K24" s="12">
        <v>144</v>
      </c>
      <c r="L24" s="12">
        <v>3</v>
      </c>
      <c r="M24" s="12">
        <f t="shared" si="6"/>
        <v>141</v>
      </c>
      <c r="N24" s="12">
        <f t="shared" si="1"/>
        <v>144</v>
      </c>
      <c r="O24" s="12">
        <f t="shared" si="2"/>
        <v>3</v>
      </c>
      <c r="P24" s="22">
        <f t="shared" si="9"/>
        <v>2.0833333333333332E-2</v>
      </c>
      <c r="Q24" s="12"/>
      <c r="R24" s="12">
        <f t="shared" si="7"/>
        <v>141</v>
      </c>
      <c r="S24" s="23">
        <f t="shared" si="8"/>
        <v>0</v>
      </c>
    </row>
    <row r="25" spans="1:19">
      <c r="A25" s="9" t="s">
        <v>75</v>
      </c>
      <c r="B25" s="11" t="s">
        <v>138</v>
      </c>
      <c r="C25" s="11" t="s">
        <v>140</v>
      </c>
      <c r="D25" s="12"/>
      <c r="E25" s="12"/>
      <c r="F25" s="12"/>
      <c r="G25" s="12"/>
      <c r="H25" s="12">
        <v>595</v>
      </c>
      <c r="I25" s="12">
        <v>99</v>
      </c>
      <c r="J25" s="12"/>
      <c r="K25" s="12">
        <v>668</v>
      </c>
      <c r="L25" s="12">
        <v>73</v>
      </c>
      <c r="M25" s="12">
        <f t="shared" si="6"/>
        <v>595</v>
      </c>
      <c r="N25" s="12">
        <f t="shared" si="1"/>
        <v>668</v>
      </c>
      <c r="O25" s="12">
        <f t="shared" si="2"/>
        <v>73</v>
      </c>
      <c r="P25" s="22">
        <f t="shared" si="9"/>
        <v>0.1092814371257485</v>
      </c>
      <c r="Q25" s="12"/>
      <c r="R25" s="12">
        <f t="shared" si="7"/>
        <v>595</v>
      </c>
      <c r="S25" s="23">
        <f t="shared" si="8"/>
        <v>0</v>
      </c>
    </row>
    <row r="26" spans="1:19">
      <c r="A26" s="9" t="s">
        <v>75</v>
      </c>
      <c r="B26" s="11" t="s">
        <v>154</v>
      </c>
      <c r="C26" s="11" t="s">
        <v>155</v>
      </c>
      <c r="D26" s="12"/>
      <c r="E26" s="12"/>
      <c r="F26" s="12"/>
      <c r="G26" s="12"/>
      <c r="H26" s="12">
        <v>530</v>
      </c>
      <c r="I26" s="12">
        <v>118</v>
      </c>
      <c r="J26" s="12"/>
      <c r="K26" s="12">
        <v>536</v>
      </c>
      <c r="L26" s="12">
        <v>6</v>
      </c>
      <c r="M26" s="12">
        <f t="shared" si="6"/>
        <v>530</v>
      </c>
      <c r="N26" s="12">
        <f t="shared" si="1"/>
        <v>536</v>
      </c>
      <c r="O26" s="12">
        <f t="shared" si="2"/>
        <v>6</v>
      </c>
      <c r="P26" s="22">
        <f t="shared" si="9"/>
        <v>1.1194029850746268E-2</v>
      </c>
      <c r="Q26" s="12"/>
      <c r="R26" s="12">
        <f t="shared" si="7"/>
        <v>530</v>
      </c>
      <c r="S26" s="23">
        <f t="shared" si="8"/>
        <v>0</v>
      </c>
    </row>
    <row r="27" spans="1:19">
      <c r="A27" s="9" t="s">
        <v>75</v>
      </c>
      <c r="B27" s="11" t="s">
        <v>156</v>
      </c>
      <c r="C27" s="11" t="s">
        <v>157</v>
      </c>
      <c r="D27" s="12"/>
      <c r="E27" s="12"/>
      <c r="F27" s="12"/>
      <c r="G27" s="12"/>
      <c r="H27" s="12">
        <v>90</v>
      </c>
      <c r="I27" s="12">
        <v>33</v>
      </c>
      <c r="J27" s="12"/>
      <c r="K27" s="12">
        <v>90</v>
      </c>
      <c r="L27" s="12"/>
      <c r="M27" s="12">
        <f t="shared" si="6"/>
        <v>90</v>
      </c>
      <c r="N27" s="12">
        <f t="shared" si="1"/>
        <v>90</v>
      </c>
      <c r="O27" s="12" t="str">
        <f t="shared" si="2"/>
        <v/>
      </c>
      <c r="P27" s="22"/>
      <c r="Q27" s="12"/>
      <c r="R27" s="12">
        <f t="shared" si="7"/>
        <v>90</v>
      </c>
      <c r="S27" s="23">
        <f t="shared" si="8"/>
        <v>0</v>
      </c>
    </row>
    <row r="28" spans="1:19">
      <c r="A28" s="9" t="s">
        <v>75</v>
      </c>
      <c r="B28" s="11" t="s">
        <v>156</v>
      </c>
      <c r="C28" s="11" t="s">
        <v>158</v>
      </c>
      <c r="D28" s="12"/>
      <c r="E28" s="12"/>
      <c r="F28" s="12"/>
      <c r="G28" s="12"/>
      <c r="H28" s="12">
        <v>1380</v>
      </c>
      <c r="I28" s="12">
        <v>700</v>
      </c>
      <c r="J28" s="12"/>
      <c r="K28" s="12">
        <v>1422</v>
      </c>
      <c r="L28" s="12">
        <v>42</v>
      </c>
      <c r="M28" s="12">
        <f t="shared" si="6"/>
        <v>1380</v>
      </c>
      <c r="N28" s="12">
        <f t="shared" si="1"/>
        <v>1422</v>
      </c>
      <c r="O28" s="12">
        <f t="shared" si="2"/>
        <v>42</v>
      </c>
      <c r="P28" s="22">
        <f t="shared" si="9"/>
        <v>2.9535864978902954E-2</v>
      </c>
      <c r="Q28" s="12"/>
      <c r="R28" s="12">
        <f t="shared" si="7"/>
        <v>1380</v>
      </c>
      <c r="S28" s="23">
        <f t="shared" si="8"/>
        <v>0</v>
      </c>
    </row>
    <row r="29" spans="1:19">
      <c r="A29" s="9" t="s">
        <v>75</v>
      </c>
      <c r="B29" s="11" t="s">
        <v>159</v>
      </c>
      <c r="C29" s="11" t="s">
        <v>163</v>
      </c>
      <c r="D29" s="12"/>
      <c r="E29" s="12"/>
      <c r="F29" s="12"/>
      <c r="G29" s="12"/>
      <c r="H29" s="12">
        <v>325</v>
      </c>
      <c r="I29" s="12">
        <v>63</v>
      </c>
      <c r="J29" s="12"/>
      <c r="K29" s="12">
        <v>341</v>
      </c>
      <c r="L29" s="12">
        <v>16</v>
      </c>
      <c r="M29" s="12">
        <f t="shared" si="6"/>
        <v>325</v>
      </c>
      <c r="N29" s="12">
        <f t="shared" si="1"/>
        <v>341</v>
      </c>
      <c r="O29" s="12">
        <f t="shared" si="2"/>
        <v>16</v>
      </c>
      <c r="P29" s="22">
        <f t="shared" si="9"/>
        <v>4.6920821114369501E-2</v>
      </c>
      <c r="Q29" s="12"/>
      <c r="R29" s="12">
        <f t="shared" si="7"/>
        <v>325</v>
      </c>
      <c r="S29" s="23">
        <f t="shared" si="8"/>
        <v>0</v>
      </c>
    </row>
    <row r="30" spans="1:19">
      <c r="A30" s="9" t="s">
        <v>75</v>
      </c>
      <c r="B30" s="11" t="s">
        <v>166</v>
      </c>
      <c r="C30" s="11" t="s">
        <v>167</v>
      </c>
      <c r="D30" s="12"/>
      <c r="E30" s="12"/>
      <c r="F30" s="12"/>
      <c r="G30" s="12"/>
      <c r="H30" s="12">
        <v>2169</v>
      </c>
      <c r="I30" s="12">
        <v>179</v>
      </c>
      <c r="J30" s="12"/>
      <c r="K30" s="12">
        <v>2174</v>
      </c>
      <c r="L30" s="12">
        <v>5</v>
      </c>
      <c r="M30" s="12">
        <f t="shared" ref="M30:M50" si="10">IF(SUM(D30,H30)&gt;0,SUM(D30,H30),"")</f>
        <v>2169</v>
      </c>
      <c r="N30" s="12">
        <f t="shared" si="1"/>
        <v>2174</v>
      </c>
      <c r="O30" s="12">
        <f t="shared" si="2"/>
        <v>5</v>
      </c>
      <c r="P30" s="22">
        <f t="shared" ref="P30:P50" si="11">IF(N30&lt;&gt;0,O30/N30,"")</f>
        <v>2.2999080036798527E-3</v>
      </c>
      <c r="Q30" s="12"/>
      <c r="R30" s="12">
        <f t="shared" ref="R30:R50" si="12">IF(M30="",IF(Q30&gt;0,SUM(Q30),""),IF(SUM(Q30)&gt;0,SUM(M30+Q30),M30))</f>
        <v>2169</v>
      </c>
      <c r="S30" s="23">
        <f t="shared" ref="S30:S50" si="13">IF((H30)&gt;0,Q30/(H30),"")</f>
        <v>0</v>
      </c>
    </row>
    <row r="31" spans="1:19">
      <c r="A31" s="9" t="s">
        <v>75</v>
      </c>
      <c r="B31" s="11" t="s">
        <v>168</v>
      </c>
      <c r="C31" s="11" t="s">
        <v>169</v>
      </c>
      <c r="D31" s="12"/>
      <c r="E31" s="12"/>
      <c r="F31" s="12"/>
      <c r="G31" s="12"/>
      <c r="H31" s="12">
        <v>798</v>
      </c>
      <c r="I31" s="12">
        <v>132</v>
      </c>
      <c r="J31" s="12"/>
      <c r="K31" s="12">
        <v>803</v>
      </c>
      <c r="L31" s="12">
        <v>5</v>
      </c>
      <c r="M31" s="12">
        <f t="shared" si="10"/>
        <v>798</v>
      </c>
      <c r="N31" s="12">
        <f t="shared" si="1"/>
        <v>803</v>
      </c>
      <c r="O31" s="12">
        <f t="shared" si="2"/>
        <v>5</v>
      </c>
      <c r="P31" s="22">
        <f t="shared" si="11"/>
        <v>6.2266500622665004E-3</v>
      </c>
      <c r="Q31" s="12"/>
      <c r="R31" s="12">
        <f t="shared" si="12"/>
        <v>798</v>
      </c>
      <c r="S31" s="23">
        <f t="shared" si="13"/>
        <v>0</v>
      </c>
    </row>
    <row r="32" spans="1:19">
      <c r="A32" s="9" t="s">
        <v>75</v>
      </c>
      <c r="B32" s="11" t="s">
        <v>168</v>
      </c>
      <c r="C32" s="11" t="s">
        <v>514</v>
      </c>
      <c r="D32" s="12"/>
      <c r="E32" s="12"/>
      <c r="F32" s="12"/>
      <c r="G32" s="12"/>
      <c r="H32" s="12">
        <v>837</v>
      </c>
      <c r="I32" s="12">
        <v>82</v>
      </c>
      <c r="J32" s="12"/>
      <c r="K32" s="12">
        <v>837</v>
      </c>
      <c r="L32" s="12"/>
      <c r="M32" s="12">
        <f t="shared" si="10"/>
        <v>837</v>
      </c>
      <c r="N32" s="12">
        <f t="shared" si="1"/>
        <v>837</v>
      </c>
      <c r="O32" s="12" t="str">
        <f t="shared" si="2"/>
        <v/>
      </c>
      <c r="P32" s="22"/>
      <c r="Q32" s="12"/>
      <c r="R32" s="12">
        <f t="shared" si="12"/>
        <v>837</v>
      </c>
      <c r="S32" s="23">
        <f t="shared" si="13"/>
        <v>0</v>
      </c>
    </row>
    <row r="33" spans="1:19">
      <c r="A33" s="9" t="s">
        <v>75</v>
      </c>
      <c r="B33" s="11" t="s">
        <v>168</v>
      </c>
      <c r="C33" s="11" t="s">
        <v>175</v>
      </c>
      <c r="D33" s="12"/>
      <c r="E33" s="12"/>
      <c r="F33" s="12"/>
      <c r="G33" s="12"/>
      <c r="H33" s="12">
        <v>532</v>
      </c>
      <c r="I33" s="12">
        <v>70</v>
      </c>
      <c r="J33" s="12"/>
      <c r="K33" s="12">
        <v>533</v>
      </c>
      <c r="L33" s="12">
        <v>1</v>
      </c>
      <c r="M33" s="12">
        <f t="shared" si="10"/>
        <v>532</v>
      </c>
      <c r="N33" s="12">
        <f t="shared" si="1"/>
        <v>533</v>
      </c>
      <c r="O33" s="12">
        <f t="shared" si="2"/>
        <v>1</v>
      </c>
      <c r="P33" s="22">
        <f t="shared" si="11"/>
        <v>1.876172607879925E-3</v>
      </c>
      <c r="Q33" s="12"/>
      <c r="R33" s="12">
        <f t="shared" si="12"/>
        <v>532</v>
      </c>
      <c r="S33" s="23">
        <f t="shared" si="13"/>
        <v>0</v>
      </c>
    </row>
    <row r="34" spans="1:19">
      <c r="A34" s="9" t="s">
        <v>75</v>
      </c>
      <c r="B34" s="11" t="s">
        <v>177</v>
      </c>
      <c r="C34" s="11" t="s">
        <v>178</v>
      </c>
      <c r="D34" s="12"/>
      <c r="E34" s="12"/>
      <c r="F34" s="12"/>
      <c r="G34" s="12"/>
      <c r="H34" s="12">
        <v>0</v>
      </c>
      <c r="I34" s="12">
        <v>0</v>
      </c>
      <c r="J34" s="12"/>
      <c r="K34" s="12">
        <v>0</v>
      </c>
      <c r="L34" s="12">
        <v>0</v>
      </c>
      <c r="M34" s="12" t="str">
        <f t="shared" si="10"/>
        <v/>
      </c>
      <c r="N34" s="12" t="str">
        <f t="shared" ref="N34:N65" si="14">IF(SUM(F34,K34)&gt;0,SUM(F34,K34),"")</f>
        <v/>
      </c>
      <c r="O34" s="12" t="str">
        <f t="shared" ref="O34:O65" si="15">IF(SUM(G34,L34)&gt;0,SUM(G34,L34),"")</f>
        <v/>
      </c>
      <c r="P34" s="22"/>
      <c r="Q34" s="12"/>
      <c r="R34" s="12" t="str">
        <f t="shared" si="12"/>
        <v/>
      </c>
      <c r="S34" s="23" t="str">
        <f t="shared" si="13"/>
        <v/>
      </c>
    </row>
    <row r="35" spans="1:19">
      <c r="A35" s="9" t="s">
        <v>75</v>
      </c>
      <c r="B35" s="11" t="s">
        <v>179</v>
      </c>
      <c r="C35" s="11" t="s">
        <v>180</v>
      </c>
      <c r="D35" s="12"/>
      <c r="E35" s="12"/>
      <c r="F35" s="12"/>
      <c r="G35" s="12"/>
      <c r="H35" s="12">
        <v>253</v>
      </c>
      <c r="I35" s="12">
        <v>82</v>
      </c>
      <c r="J35" s="12"/>
      <c r="K35" s="12">
        <v>273</v>
      </c>
      <c r="L35" s="12">
        <v>20</v>
      </c>
      <c r="M35" s="12">
        <f t="shared" si="10"/>
        <v>253</v>
      </c>
      <c r="N35" s="12">
        <f t="shared" si="14"/>
        <v>273</v>
      </c>
      <c r="O35" s="12">
        <f t="shared" si="15"/>
        <v>20</v>
      </c>
      <c r="P35" s="22">
        <f t="shared" si="11"/>
        <v>7.3260073260073263E-2</v>
      </c>
      <c r="Q35" s="12"/>
      <c r="R35" s="12">
        <f t="shared" si="12"/>
        <v>253</v>
      </c>
      <c r="S35" s="23">
        <f t="shared" si="13"/>
        <v>0</v>
      </c>
    </row>
    <row r="36" spans="1:19">
      <c r="A36" s="9" t="s">
        <v>75</v>
      </c>
      <c r="B36" s="11" t="s">
        <v>179</v>
      </c>
      <c r="C36" s="11" t="s">
        <v>515</v>
      </c>
      <c r="D36" s="12"/>
      <c r="E36" s="12"/>
      <c r="F36" s="12"/>
      <c r="G36" s="12"/>
      <c r="H36" s="12">
        <v>82</v>
      </c>
      <c r="I36" s="12">
        <v>20</v>
      </c>
      <c r="J36" s="12"/>
      <c r="K36" s="12">
        <v>97</v>
      </c>
      <c r="L36" s="12">
        <v>15</v>
      </c>
      <c r="M36" s="12">
        <f t="shared" si="10"/>
        <v>82</v>
      </c>
      <c r="N36" s="12">
        <f t="shared" si="14"/>
        <v>97</v>
      </c>
      <c r="O36" s="12">
        <f t="shared" si="15"/>
        <v>15</v>
      </c>
      <c r="P36" s="22">
        <f t="shared" si="11"/>
        <v>0.15463917525773196</v>
      </c>
      <c r="Q36" s="12"/>
      <c r="R36" s="12">
        <f t="shared" si="12"/>
        <v>82</v>
      </c>
      <c r="S36" s="23">
        <f t="shared" si="13"/>
        <v>0</v>
      </c>
    </row>
    <row r="37" spans="1:19">
      <c r="A37" s="9" t="s">
        <v>75</v>
      </c>
      <c r="B37" s="11" t="s">
        <v>195</v>
      </c>
      <c r="C37" s="11" t="s">
        <v>196</v>
      </c>
      <c r="D37" s="12"/>
      <c r="E37" s="12"/>
      <c r="F37" s="12"/>
      <c r="G37" s="12"/>
      <c r="H37" s="12">
        <v>129</v>
      </c>
      <c r="I37" s="12">
        <v>28</v>
      </c>
      <c r="J37" s="12"/>
      <c r="K37" s="12">
        <v>145</v>
      </c>
      <c r="L37" s="12">
        <v>16</v>
      </c>
      <c r="M37" s="12">
        <f t="shared" si="10"/>
        <v>129</v>
      </c>
      <c r="N37" s="12">
        <f t="shared" si="14"/>
        <v>145</v>
      </c>
      <c r="O37" s="12">
        <f t="shared" si="15"/>
        <v>16</v>
      </c>
      <c r="P37" s="22">
        <f t="shared" si="11"/>
        <v>0.1103448275862069</v>
      </c>
      <c r="Q37" s="12"/>
      <c r="R37" s="12">
        <f t="shared" si="12"/>
        <v>129</v>
      </c>
      <c r="S37" s="23">
        <f t="shared" si="13"/>
        <v>0</v>
      </c>
    </row>
    <row r="38" spans="1:19">
      <c r="A38" s="9" t="s">
        <v>75</v>
      </c>
      <c r="B38" s="11" t="s">
        <v>199</v>
      </c>
      <c r="C38" s="11" t="s">
        <v>200</v>
      </c>
      <c r="D38" s="12"/>
      <c r="E38" s="12"/>
      <c r="F38" s="12"/>
      <c r="G38" s="12"/>
      <c r="H38" s="12">
        <v>871</v>
      </c>
      <c r="I38" s="12">
        <v>134</v>
      </c>
      <c r="J38" s="12"/>
      <c r="K38" s="12">
        <v>941</v>
      </c>
      <c r="L38" s="12">
        <v>70</v>
      </c>
      <c r="M38" s="12">
        <f t="shared" si="10"/>
        <v>871</v>
      </c>
      <c r="N38" s="12">
        <f t="shared" si="14"/>
        <v>941</v>
      </c>
      <c r="O38" s="12">
        <f t="shared" si="15"/>
        <v>70</v>
      </c>
      <c r="P38" s="22">
        <f t="shared" si="11"/>
        <v>7.4388947927736454E-2</v>
      </c>
      <c r="Q38" s="12"/>
      <c r="R38" s="12">
        <f t="shared" si="12"/>
        <v>871</v>
      </c>
      <c r="S38" s="23">
        <f t="shared" si="13"/>
        <v>0</v>
      </c>
    </row>
    <row r="39" spans="1:19">
      <c r="A39" s="9" t="s">
        <v>75</v>
      </c>
      <c r="B39" s="11" t="s">
        <v>207</v>
      </c>
      <c r="C39" s="11" t="s">
        <v>208</v>
      </c>
      <c r="D39" s="12"/>
      <c r="E39" s="12"/>
      <c r="F39" s="12"/>
      <c r="G39" s="12"/>
      <c r="H39" s="12">
        <v>327</v>
      </c>
      <c r="I39" s="12">
        <v>16</v>
      </c>
      <c r="J39" s="12"/>
      <c r="K39" s="12">
        <v>344</v>
      </c>
      <c r="L39" s="12">
        <v>17</v>
      </c>
      <c r="M39" s="12">
        <f t="shared" si="10"/>
        <v>327</v>
      </c>
      <c r="N39" s="12">
        <f t="shared" si="14"/>
        <v>344</v>
      </c>
      <c r="O39" s="12">
        <f t="shared" si="15"/>
        <v>17</v>
      </c>
      <c r="P39" s="22">
        <f t="shared" si="11"/>
        <v>4.9418604651162788E-2</v>
      </c>
      <c r="Q39" s="12"/>
      <c r="R39" s="12">
        <f t="shared" si="12"/>
        <v>327</v>
      </c>
      <c r="S39" s="23">
        <f t="shared" si="13"/>
        <v>0</v>
      </c>
    </row>
    <row r="40" spans="1:19">
      <c r="A40" s="9" t="s">
        <v>75</v>
      </c>
      <c r="B40" s="11" t="s">
        <v>209</v>
      </c>
      <c r="C40" s="11" t="s">
        <v>210</v>
      </c>
      <c r="D40" s="12"/>
      <c r="E40" s="12"/>
      <c r="F40" s="12"/>
      <c r="G40" s="12"/>
      <c r="H40" s="12">
        <v>11620</v>
      </c>
      <c r="I40" s="12">
        <v>644</v>
      </c>
      <c r="J40" s="12"/>
      <c r="K40" s="12">
        <v>11955</v>
      </c>
      <c r="L40" s="12">
        <v>335</v>
      </c>
      <c r="M40" s="12">
        <f t="shared" si="10"/>
        <v>11620</v>
      </c>
      <c r="N40" s="12">
        <f t="shared" si="14"/>
        <v>11955</v>
      </c>
      <c r="O40" s="12">
        <f t="shared" si="15"/>
        <v>335</v>
      </c>
      <c r="P40" s="22">
        <f t="shared" si="11"/>
        <v>2.8021748222501044E-2</v>
      </c>
      <c r="Q40" s="12"/>
      <c r="R40" s="12">
        <f t="shared" si="12"/>
        <v>11620</v>
      </c>
      <c r="S40" s="23">
        <f t="shared" si="13"/>
        <v>0</v>
      </c>
    </row>
    <row r="41" spans="1:19">
      <c r="A41" s="9" t="s">
        <v>75</v>
      </c>
      <c r="B41" s="11" t="s">
        <v>213</v>
      </c>
      <c r="C41" s="11" t="s">
        <v>214</v>
      </c>
      <c r="D41" s="12"/>
      <c r="E41" s="12"/>
      <c r="F41" s="12"/>
      <c r="G41" s="12"/>
      <c r="H41" s="12">
        <v>124</v>
      </c>
      <c r="I41" s="12">
        <v>33</v>
      </c>
      <c r="J41" s="12"/>
      <c r="K41" s="12">
        <v>131</v>
      </c>
      <c r="L41" s="12">
        <v>7</v>
      </c>
      <c r="M41" s="12">
        <f t="shared" si="10"/>
        <v>124</v>
      </c>
      <c r="N41" s="12">
        <f t="shared" si="14"/>
        <v>131</v>
      </c>
      <c r="O41" s="12">
        <f t="shared" si="15"/>
        <v>7</v>
      </c>
      <c r="P41" s="22">
        <f t="shared" si="11"/>
        <v>5.3435114503816793E-2</v>
      </c>
      <c r="Q41" s="12"/>
      <c r="R41" s="12">
        <f t="shared" si="12"/>
        <v>124</v>
      </c>
      <c r="S41" s="23">
        <f t="shared" si="13"/>
        <v>0</v>
      </c>
    </row>
    <row r="42" spans="1:19">
      <c r="A42" s="9" t="s">
        <v>75</v>
      </c>
      <c r="B42" s="11" t="s">
        <v>215</v>
      </c>
      <c r="C42" s="11" t="s">
        <v>217</v>
      </c>
      <c r="D42" s="12"/>
      <c r="E42" s="12"/>
      <c r="F42" s="12"/>
      <c r="G42" s="12"/>
      <c r="H42" s="12">
        <v>327</v>
      </c>
      <c r="I42" s="12">
        <v>8</v>
      </c>
      <c r="J42" s="12"/>
      <c r="K42" s="12">
        <v>335</v>
      </c>
      <c r="L42" s="12">
        <v>8</v>
      </c>
      <c r="M42" s="12">
        <f t="shared" si="10"/>
        <v>327</v>
      </c>
      <c r="N42" s="12">
        <f t="shared" si="14"/>
        <v>335</v>
      </c>
      <c r="O42" s="12">
        <f t="shared" si="15"/>
        <v>8</v>
      </c>
      <c r="P42" s="22">
        <f t="shared" si="11"/>
        <v>2.3880597014925373E-2</v>
      </c>
      <c r="Q42" s="12"/>
      <c r="R42" s="12">
        <f t="shared" si="12"/>
        <v>327</v>
      </c>
      <c r="S42" s="23">
        <f t="shared" si="13"/>
        <v>0</v>
      </c>
    </row>
    <row r="43" spans="1:19">
      <c r="A43" s="9" t="s">
        <v>75</v>
      </c>
      <c r="B43" s="11" t="s">
        <v>218</v>
      </c>
      <c r="C43" s="11" t="s">
        <v>220</v>
      </c>
      <c r="D43" s="12"/>
      <c r="E43" s="12"/>
      <c r="F43" s="12"/>
      <c r="G43" s="12"/>
      <c r="H43" s="12">
        <v>17</v>
      </c>
      <c r="I43" s="12">
        <v>2</v>
      </c>
      <c r="J43" s="12"/>
      <c r="K43" s="12">
        <v>19</v>
      </c>
      <c r="L43" s="12">
        <v>2</v>
      </c>
      <c r="M43" s="12">
        <f t="shared" si="10"/>
        <v>17</v>
      </c>
      <c r="N43" s="12">
        <f t="shared" si="14"/>
        <v>19</v>
      </c>
      <c r="O43" s="12">
        <f t="shared" si="15"/>
        <v>2</v>
      </c>
      <c r="P43" s="22">
        <f t="shared" si="11"/>
        <v>0.10526315789473684</v>
      </c>
      <c r="Q43" s="12"/>
      <c r="R43" s="12">
        <f t="shared" si="12"/>
        <v>17</v>
      </c>
      <c r="S43" s="23">
        <f t="shared" si="13"/>
        <v>0</v>
      </c>
    </row>
    <row r="44" spans="1:19">
      <c r="A44" s="9" t="s">
        <v>75</v>
      </c>
      <c r="B44" s="11" t="s">
        <v>218</v>
      </c>
      <c r="C44" s="11" t="s">
        <v>222</v>
      </c>
      <c r="D44" s="12"/>
      <c r="E44" s="12"/>
      <c r="F44" s="12"/>
      <c r="G44" s="12"/>
      <c r="H44" s="12">
        <v>158</v>
      </c>
      <c r="I44" s="12">
        <v>11</v>
      </c>
      <c r="J44" s="12"/>
      <c r="K44" s="12">
        <v>162</v>
      </c>
      <c r="L44" s="12">
        <v>4</v>
      </c>
      <c r="M44" s="12">
        <f t="shared" si="10"/>
        <v>158</v>
      </c>
      <c r="N44" s="12">
        <f t="shared" si="14"/>
        <v>162</v>
      </c>
      <c r="O44" s="12">
        <f t="shared" si="15"/>
        <v>4</v>
      </c>
      <c r="P44" s="22">
        <f t="shared" si="11"/>
        <v>2.4691358024691357E-2</v>
      </c>
      <c r="Q44" s="12"/>
      <c r="R44" s="12">
        <f t="shared" si="12"/>
        <v>158</v>
      </c>
      <c r="S44" s="23">
        <f t="shared" si="13"/>
        <v>0</v>
      </c>
    </row>
    <row r="45" spans="1:19">
      <c r="A45" s="9" t="s">
        <v>75</v>
      </c>
      <c r="B45" s="11" t="s">
        <v>225</v>
      </c>
      <c r="C45" s="11" t="s">
        <v>227</v>
      </c>
      <c r="D45" s="12"/>
      <c r="E45" s="12"/>
      <c r="F45" s="12"/>
      <c r="G45" s="12"/>
      <c r="H45" s="12">
        <v>32</v>
      </c>
      <c r="I45" s="12">
        <v>2</v>
      </c>
      <c r="J45" s="12"/>
      <c r="K45" s="12">
        <v>33</v>
      </c>
      <c r="L45" s="12">
        <v>1</v>
      </c>
      <c r="M45" s="12">
        <f t="shared" si="10"/>
        <v>32</v>
      </c>
      <c r="N45" s="12">
        <f t="shared" si="14"/>
        <v>33</v>
      </c>
      <c r="O45" s="12">
        <f t="shared" si="15"/>
        <v>1</v>
      </c>
      <c r="P45" s="22">
        <f t="shared" si="11"/>
        <v>3.0303030303030304E-2</v>
      </c>
      <c r="Q45" s="12"/>
      <c r="R45" s="12">
        <f t="shared" si="12"/>
        <v>32</v>
      </c>
      <c r="S45" s="23">
        <f t="shared" si="13"/>
        <v>0</v>
      </c>
    </row>
    <row r="46" spans="1:19">
      <c r="A46" s="9" t="s">
        <v>75</v>
      </c>
      <c r="B46" s="11" t="s">
        <v>228</v>
      </c>
      <c r="C46" s="11" t="s">
        <v>229</v>
      </c>
      <c r="D46" s="12"/>
      <c r="E46" s="12"/>
      <c r="F46" s="12"/>
      <c r="G46" s="12"/>
      <c r="H46" s="12">
        <v>705</v>
      </c>
      <c r="I46" s="12">
        <v>145</v>
      </c>
      <c r="J46" s="12"/>
      <c r="K46" s="12">
        <v>736</v>
      </c>
      <c r="L46" s="12">
        <v>31</v>
      </c>
      <c r="M46" s="12">
        <f t="shared" si="10"/>
        <v>705</v>
      </c>
      <c r="N46" s="12">
        <f t="shared" si="14"/>
        <v>736</v>
      </c>
      <c r="O46" s="12">
        <f t="shared" si="15"/>
        <v>31</v>
      </c>
      <c r="P46" s="22">
        <f t="shared" si="11"/>
        <v>4.2119565217391304E-2</v>
      </c>
      <c r="Q46" s="12"/>
      <c r="R46" s="12">
        <f t="shared" si="12"/>
        <v>705</v>
      </c>
      <c r="S46" s="23">
        <f t="shared" si="13"/>
        <v>0</v>
      </c>
    </row>
    <row r="47" spans="1:19">
      <c r="A47" s="9" t="s">
        <v>75</v>
      </c>
      <c r="B47" s="11" t="s">
        <v>230</v>
      </c>
      <c r="C47" s="11" t="s">
        <v>232</v>
      </c>
      <c r="D47" s="12"/>
      <c r="E47" s="12"/>
      <c r="F47" s="12"/>
      <c r="G47" s="12"/>
      <c r="H47" s="12">
        <v>4264</v>
      </c>
      <c r="I47" s="12">
        <v>1640</v>
      </c>
      <c r="J47" s="12"/>
      <c r="K47" s="12">
        <v>4282</v>
      </c>
      <c r="L47" s="12">
        <v>18</v>
      </c>
      <c r="M47" s="12">
        <f t="shared" si="10"/>
        <v>4264</v>
      </c>
      <c r="N47" s="12">
        <f t="shared" si="14"/>
        <v>4282</v>
      </c>
      <c r="O47" s="12">
        <f t="shared" si="15"/>
        <v>18</v>
      </c>
      <c r="P47" s="22">
        <f t="shared" si="11"/>
        <v>4.2036431574030827E-3</v>
      </c>
      <c r="Q47" s="12"/>
      <c r="R47" s="12">
        <f t="shared" si="12"/>
        <v>4264</v>
      </c>
      <c r="S47" s="23">
        <f t="shared" si="13"/>
        <v>0</v>
      </c>
    </row>
    <row r="48" spans="1:19">
      <c r="A48" s="9" t="s">
        <v>75</v>
      </c>
      <c r="B48" s="11" t="s">
        <v>237</v>
      </c>
      <c r="C48" s="11" t="s">
        <v>238</v>
      </c>
      <c r="D48" s="12"/>
      <c r="E48" s="12"/>
      <c r="F48" s="12"/>
      <c r="G48" s="12"/>
      <c r="H48" s="12">
        <v>13</v>
      </c>
      <c r="I48" s="12">
        <v>3</v>
      </c>
      <c r="J48" s="12"/>
      <c r="K48" s="12">
        <v>13</v>
      </c>
      <c r="L48" s="12"/>
      <c r="M48" s="12">
        <f t="shared" si="10"/>
        <v>13</v>
      </c>
      <c r="N48" s="12">
        <f t="shared" si="14"/>
        <v>13</v>
      </c>
      <c r="O48" s="12" t="str">
        <f t="shared" si="15"/>
        <v/>
      </c>
      <c r="P48" s="22"/>
      <c r="Q48" s="12"/>
      <c r="R48" s="12">
        <f t="shared" si="12"/>
        <v>13</v>
      </c>
      <c r="S48" s="23">
        <f t="shared" si="13"/>
        <v>0</v>
      </c>
    </row>
    <row r="49" spans="1:19">
      <c r="A49" s="9" t="s">
        <v>75</v>
      </c>
      <c r="B49" s="11" t="s">
        <v>239</v>
      </c>
      <c r="C49" s="11" t="s">
        <v>240</v>
      </c>
      <c r="D49" s="12"/>
      <c r="E49" s="12"/>
      <c r="F49" s="12"/>
      <c r="G49" s="12"/>
      <c r="H49" s="12">
        <v>6153</v>
      </c>
      <c r="I49" s="12">
        <v>4106</v>
      </c>
      <c r="J49" s="12"/>
      <c r="K49" s="12">
        <v>6250</v>
      </c>
      <c r="L49" s="12">
        <v>97</v>
      </c>
      <c r="M49" s="12">
        <f t="shared" si="10"/>
        <v>6153</v>
      </c>
      <c r="N49" s="12">
        <f t="shared" si="14"/>
        <v>6250</v>
      </c>
      <c r="O49" s="12">
        <f t="shared" si="15"/>
        <v>97</v>
      </c>
      <c r="P49" s="22">
        <f t="shared" si="11"/>
        <v>1.5520000000000001E-2</v>
      </c>
      <c r="Q49" s="12"/>
      <c r="R49" s="12">
        <f t="shared" si="12"/>
        <v>6153</v>
      </c>
      <c r="S49" s="23">
        <f t="shared" si="13"/>
        <v>0</v>
      </c>
    </row>
    <row r="50" spans="1:19">
      <c r="A50" s="9" t="s">
        <v>75</v>
      </c>
      <c r="B50" s="11" t="s">
        <v>241</v>
      </c>
      <c r="C50" s="11" t="s">
        <v>241</v>
      </c>
      <c r="D50" s="12"/>
      <c r="E50" s="12"/>
      <c r="F50" s="12"/>
      <c r="G50" s="12"/>
      <c r="H50" s="12">
        <v>3302</v>
      </c>
      <c r="I50" s="12">
        <v>30</v>
      </c>
      <c r="J50" s="12"/>
      <c r="K50" s="12">
        <v>3353</v>
      </c>
      <c r="L50" s="12">
        <v>51</v>
      </c>
      <c r="M50" s="12">
        <f t="shared" si="10"/>
        <v>3302</v>
      </c>
      <c r="N50" s="12">
        <f t="shared" si="14"/>
        <v>3353</v>
      </c>
      <c r="O50" s="12">
        <f t="shared" si="15"/>
        <v>51</v>
      </c>
      <c r="P50" s="22">
        <f t="shared" si="11"/>
        <v>1.5210259469132121E-2</v>
      </c>
      <c r="Q50" s="12"/>
      <c r="R50" s="12">
        <f t="shared" si="12"/>
        <v>3302</v>
      </c>
      <c r="S50" s="23">
        <f t="shared" si="13"/>
        <v>0</v>
      </c>
    </row>
    <row r="51" spans="1:19">
      <c r="A51" s="9" t="s">
        <v>75</v>
      </c>
      <c r="B51" s="11" t="s">
        <v>248</v>
      </c>
      <c r="C51" s="11" t="s">
        <v>249</v>
      </c>
      <c r="D51" s="12"/>
      <c r="E51" s="12"/>
      <c r="F51" s="12"/>
      <c r="G51" s="12"/>
      <c r="H51" s="12">
        <v>2846</v>
      </c>
      <c r="I51" s="12">
        <v>88</v>
      </c>
      <c r="J51" s="12"/>
      <c r="K51" s="12">
        <v>3002</v>
      </c>
      <c r="L51" s="12">
        <v>156</v>
      </c>
      <c r="M51" s="12">
        <f t="shared" ref="M51:M62" si="16">IF(SUM(D51,H51)&gt;0,SUM(D51,H51),"")</f>
        <v>2846</v>
      </c>
      <c r="N51" s="12">
        <f t="shared" si="14"/>
        <v>3002</v>
      </c>
      <c r="O51" s="12">
        <f t="shared" si="15"/>
        <v>156</v>
      </c>
      <c r="P51" s="22">
        <f t="shared" ref="P51:P63" si="17">IF(N51&lt;&gt;0,O51/N51,"")</f>
        <v>5.1965356429047302E-2</v>
      </c>
      <c r="Q51" s="12"/>
      <c r="R51" s="12">
        <f t="shared" ref="R51:R62" si="18">IF(M51="",IF(Q51&gt;0,SUM(Q51),""),IF(SUM(Q51)&gt;0,SUM(M51+Q51),M51))</f>
        <v>2846</v>
      </c>
      <c r="S51" s="23">
        <f t="shared" ref="S51:S62" si="19">IF((H51)&gt;0,Q51/(H51),"")</f>
        <v>0</v>
      </c>
    </row>
    <row r="52" spans="1:19">
      <c r="A52" s="9" t="s">
        <v>75</v>
      </c>
      <c r="B52" s="11" t="s">
        <v>250</v>
      </c>
      <c r="C52" s="11" t="s">
        <v>251</v>
      </c>
      <c r="D52" s="12"/>
      <c r="E52" s="12"/>
      <c r="F52" s="12"/>
      <c r="G52" s="12"/>
      <c r="H52" s="12">
        <v>69</v>
      </c>
      <c r="I52" s="12">
        <v>5</v>
      </c>
      <c r="J52" s="12"/>
      <c r="K52" s="12">
        <v>76</v>
      </c>
      <c r="L52" s="12">
        <v>7</v>
      </c>
      <c r="M52" s="12">
        <f t="shared" si="16"/>
        <v>69</v>
      </c>
      <c r="N52" s="12">
        <f t="shared" si="14"/>
        <v>76</v>
      </c>
      <c r="O52" s="12">
        <f t="shared" si="15"/>
        <v>7</v>
      </c>
      <c r="P52" s="22">
        <f t="shared" si="17"/>
        <v>9.2105263157894732E-2</v>
      </c>
      <c r="Q52" s="12"/>
      <c r="R52" s="12">
        <f t="shared" si="18"/>
        <v>69</v>
      </c>
      <c r="S52" s="23">
        <f t="shared" si="19"/>
        <v>0</v>
      </c>
    </row>
    <row r="53" spans="1:19">
      <c r="A53" s="9" t="s">
        <v>75</v>
      </c>
      <c r="B53" s="11" t="s">
        <v>252</v>
      </c>
      <c r="C53" s="11" t="s">
        <v>253</v>
      </c>
      <c r="D53" s="12"/>
      <c r="E53" s="12"/>
      <c r="F53" s="12"/>
      <c r="G53" s="12"/>
      <c r="H53" s="12">
        <v>179</v>
      </c>
      <c r="I53" s="12">
        <v>48</v>
      </c>
      <c r="J53" s="12"/>
      <c r="K53" s="12">
        <v>184</v>
      </c>
      <c r="L53" s="12">
        <v>5</v>
      </c>
      <c r="M53" s="12">
        <f t="shared" si="16"/>
        <v>179</v>
      </c>
      <c r="N53" s="12">
        <f t="shared" si="14"/>
        <v>184</v>
      </c>
      <c r="O53" s="12">
        <f t="shared" si="15"/>
        <v>5</v>
      </c>
      <c r="P53" s="22">
        <f t="shared" si="17"/>
        <v>2.717391304347826E-2</v>
      </c>
      <c r="Q53" s="12"/>
      <c r="R53" s="12">
        <f t="shared" si="18"/>
        <v>179</v>
      </c>
      <c r="S53" s="23">
        <f t="shared" si="19"/>
        <v>0</v>
      </c>
    </row>
    <row r="54" spans="1:19">
      <c r="A54" s="9" t="s">
        <v>75</v>
      </c>
      <c r="B54" s="11" t="s">
        <v>272</v>
      </c>
      <c r="C54" s="11" t="s">
        <v>274</v>
      </c>
      <c r="D54" s="12"/>
      <c r="E54" s="12"/>
      <c r="F54" s="12"/>
      <c r="G54" s="12"/>
      <c r="H54" s="12">
        <v>10</v>
      </c>
      <c r="I54" s="12">
        <v>7</v>
      </c>
      <c r="J54" s="12"/>
      <c r="K54" s="12">
        <v>10</v>
      </c>
      <c r="L54" s="12"/>
      <c r="M54" s="12">
        <f t="shared" si="16"/>
        <v>10</v>
      </c>
      <c r="N54" s="12">
        <f t="shared" si="14"/>
        <v>10</v>
      </c>
      <c r="O54" s="12" t="str">
        <f t="shared" si="15"/>
        <v/>
      </c>
      <c r="P54" s="22"/>
      <c r="Q54" s="12"/>
      <c r="R54" s="12">
        <f t="shared" si="18"/>
        <v>10</v>
      </c>
      <c r="S54" s="23">
        <f t="shared" si="19"/>
        <v>0</v>
      </c>
    </row>
    <row r="55" spans="1:19">
      <c r="A55" s="9" t="s">
        <v>75</v>
      </c>
      <c r="B55" s="11" t="s">
        <v>276</v>
      </c>
      <c r="C55" s="11" t="s">
        <v>277</v>
      </c>
      <c r="D55" s="12"/>
      <c r="E55" s="12"/>
      <c r="F55" s="12"/>
      <c r="G55" s="12"/>
      <c r="H55" s="12">
        <v>52209</v>
      </c>
      <c r="I55" s="12">
        <v>3257</v>
      </c>
      <c r="J55" s="12"/>
      <c r="K55" s="12">
        <v>52513</v>
      </c>
      <c r="L55" s="12">
        <v>304</v>
      </c>
      <c r="M55" s="12">
        <f t="shared" si="16"/>
        <v>52209</v>
      </c>
      <c r="N55" s="12">
        <f t="shared" si="14"/>
        <v>52513</v>
      </c>
      <c r="O55" s="12">
        <f t="shared" si="15"/>
        <v>304</v>
      </c>
      <c r="P55" s="22">
        <f t="shared" si="17"/>
        <v>5.789042713232914E-3</v>
      </c>
      <c r="Q55" s="12"/>
      <c r="R55" s="12">
        <f t="shared" si="18"/>
        <v>52209</v>
      </c>
      <c r="S55" s="23">
        <f t="shared" si="19"/>
        <v>0</v>
      </c>
    </row>
    <row r="56" spans="1:19">
      <c r="A56" s="9" t="s">
        <v>75</v>
      </c>
      <c r="B56" s="11" t="s">
        <v>279</v>
      </c>
      <c r="C56" s="11" t="s">
        <v>280</v>
      </c>
      <c r="D56" s="12"/>
      <c r="E56" s="12"/>
      <c r="F56" s="12"/>
      <c r="G56" s="12"/>
      <c r="H56" s="12">
        <v>114</v>
      </c>
      <c r="I56" s="12">
        <v>27</v>
      </c>
      <c r="J56" s="12"/>
      <c r="K56" s="12">
        <v>121</v>
      </c>
      <c r="L56" s="12">
        <v>7</v>
      </c>
      <c r="M56" s="12">
        <f t="shared" si="16"/>
        <v>114</v>
      </c>
      <c r="N56" s="12">
        <f t="shared" si="14"/>
        <v>121</v>
      </c>
      <c r="O56" s="12">
        <f t="shared" si="15"/>
        <v>7</v>
      </c>
      <c r="P56" s="22">
        <f t="shared" si="17"/>
        <v>5.7851239669421489E-2</v>
      </c>
      <c r="Q56" s="12"/>
      <c r="R56" s="12">
        <f t="shared" si="18"/>
        <v>114</v>
      </c>
      <c r="S56" s="23">
        <f t="shared" si="19"/>
        <v>0</v>
      </c>
    </row>
    <row r="57" spans="1:19">
      <c r="A57" s="9" t="s">
        <v>75</v>
      </c>
      <c r="B57" s="11" t="s">
        <v>281</v>
      </c>
      <c r="C57" s="11" t="s">
        <v>282</v>
      </c>
      <c r="D57" s="12"/>
      <c r="E57" s="12"/>
      <c r="F57" s="12"/>
      <c r="G57" s="12"/>
      <c r="H57" s="12">
        <v>34</v>
      </c>
      <c r="I57" s="12">
        <v>3</v>
      </c>
      <c r="J57" s="12"/>
      <c r="K57" s="12">
        <v>43</v>
      </c>
      <c r="L57" s="12">
        <v>9</v>
      </c>
      <c r="M57" s="12">
        <f t="shared" si="16"/>
        <v>34</v>
      </c>
      <c r="N57" s="12">
        <f t="shared" si="14"/>
        <v>43</v>
      </c>
      <c r="O57" s="12">
        <f t="shared" si="15"/>
        <v>9</v>
      </c>
      <c r="P57" s="22">
        <f t="shared" si="17"/>
        <v>0.20930232558139536</v>
      </c>
      <c r="Q57" s="12"/>
      <c r="R57" s="12">
        <f t="shared" si="18"/>
        <v>34</v>
      </c>
      <c r="S57" s="23">
        <f t="shared" si="19"/>
        <v>0</v>
      </c>
    </row>
    <row r="58" spans="1:19">
      <c r="A58" s="9" t="s">
        <v>75</v>
      </c>
      <c r="B58" s="11" t="s">
        <v>283</v>
      </c>
      <c r="C58" s="11" t="s">
        <v>289</v>
      </c>
      <c r="D58" s="12"/>
      <c r="E58" s="12"/>
      <c r="F58" s="12"/>
      <c r="G58" s="12"/>
      <c r="H58" s="12">
        <v>134</v>
      </c>
      <c r="I58" s="12">
        <v>46</v>
      </c>
      <c r="J58" s="12"/>
      <c r="K58" s="12">
        <v>163</v>
      </c>
      <c r="L58" s="12">
        <v>29</v>
      </c>
      <c r="M58" s="12">
        <f t="shared" si="16"/>
        <v>134</v>
      </c>
      <c r="N58" s="12">
        <f t="shared" si="14"/>
        <v>163</v>
      </c>
      <c r="O58" s="12">
        <f t="shared" si="15"/>
        <v>29</v>
      </c>
      <c r="P58" s="22">
        <f t="shared" si="17"/>
        <v>0.17791411042944785</v>
      </c>
      <c r="Q58" s="12"/>
      <c r="R58" s="12">
        <f t="shared" si="18"/>
        <v>134</v>
      </c>
      <c r="S58" s="23">
        <f t="shared" si="19"/>
        <v>0</v>
      </c>
    </row>
    <row r="59" spans="1:19">
      <c r="A59" s="9" t="s">
        <v>75</v>
      </c>
      <c r="B59" s="11" t="s">
        <v>301</v>
      </c>
      <c r="C59" s="11" t="s">
        <v>304</v>
      </c>
      <c r="D59" s="12"/>
      <c r="E59" s="12"/>
      <c r="F59" s="12"/>
      <c r="G59" s="12"/>
      <c r="H59" s="12">
        <v>143</v>
      </c>
      <c r="I59" s="12">
        <v>26</v>
      </c>
      <c r="J59" s="12"/>
      <c r="K59" s="12">
        <v>153</v>
      </c>
      <c r="L59" s="12">
        <v>10</v>
      </c>
      <c r="M59" s="12">
        <f t="shared" si="16"/>
        <v>143</v>
      </c>
      <c r="N59" s="12">
        <f t="shared" si="14"/>
        <v>153</v>
      </c>
      <c r="O59" s="12">
        <f t="shared" si="15"/>
        <v>10</v>
      </c>
      <c r="P59" s="22">
        <f t="shared" si="17"/>
        <v>6.535947712418301E-2</v>
      </c>
      <c r="Q59" s="12"/>
      <c r="R59" s="12">
        <f t="shared" si="18"/>
        <v>143</v>
      </c>
      <c r="S59" s="23">
        <f t="shared" si="19"/>
        <v>0</v>
      </c>
    </row>
    <row r="60" spans="1:19">
      <c r="A60" s="9" t="s">
        <v>75</v>
      </c>
      <c r="B60" s="11" t="s">
        <v>312</v>
      </c>
      <c r="C60" s="11" t="s">
        <v>313</v>
      </c>
      <c r="D60" s="12"/>
      <c r="E60" s="12"/>
      <c r="F60" s="12"/>
      <c r="G60" s="12"/>
      <c r="H60" s="12">
        <v>143</v>
      </c>
      <c r="I60" s="12">
        <v>11</v>
      </c>
      <c r="J60" s="12"/>
      <c r="K60" s="12">
        <v>280</v>
      </c>
      <c r="L60" s="12">
        <v>137</v>
      </c>
      <c r="M60" s="12">
        <f t="shared" si="16"/>
        <v>143</v>
      </c>
      <c r="N60" s="12">
        <f t="shared" si="14"/>
        <v>280</v>
      </c>
      <c r="O60" s="12">
        <f t="shared" si="15"/>
        <v>137</v>
      </c>
      <c r="P60" s="22">
        <f t="shared" si="17"/>
        <v>0.48928571428571427</v>
      </c>
      <c r="Q60" s="12"/>
      <c r="R60" s="12">
        <f t="shared" si="18"/>
        <v>143</v>
      </c>
      <c r="S60" s="23">
        <f t="shared" si="19"/>
        <v>0</v>
      </c>
    </row>
    <row r="61" spans="1:19">
      <c r="A61" s="9" t="s">
        <v>75</v>
      </c>
      <c r="B61" s="11" t="s">
        <v>315</v>
      </c>
      <c r="C61" s="11" t="s">
        <v>316</v>
      </c>
      <c r="D61" s="12"/>
      <c r="E61" s="12"/>
      <c r="F61" s="12"/>
      <c r="G61" s="12"/>
      <c r="H61" s="12">
        <v>75</v>
      </c>
      <c r="I61" s="12">
        <v>18</v>
      </c>
      <c r="J61" s="12"/>
      <c r="K61" s="12">
        <v>77</v>
      </c>
      <c r="L61" s="12">
        <v>2</v>
      </c>
      <c r="M61" s="12">
        <f t="shared" si="16"/>
        <v>75</v>
      </c>
      <c r="N61" s="12">
        <f t="shared" si="14"/>
        <v>77</v>
      </c>
      <c r="O61" s="12">
        <f t="shared" si="15"/>
        <v>2</v>
      </c>
      <c r="P61" s="22">
        <f t="shared" si="17"/>
        <v>2.5974025974025976E-2</v>
      </c>
      <c r="Q61" s="12"/>
      <c r="R61" s="12">
        <f t="shared" si="18"/>
        <v>75</v>
      </c>
      <c r="S61" s="23">
        <f t="shared" si="19"/>
        <v>0</v>
      </c>
    </row>
    <row r="62" spans="1:19">
      <c r="A62" s="9" t="s">
        <v>75</v>
      </c>
      <c r="B62" s="11" t="s">
        <v>319</v>
      </c>
      <c r="C62" s="11" t="s">
        <v>320</v>
      </c>
      <c r="D62" s="12"/>
      <c r="E62" s="12"/>
      <c r="F62" s="12"/>
      <c r="G62" s="12"/>
      <c r="H62" s="12">
        <v>80</v>
      </c>
      <c r="I62" s="12">
        <v>4</v>
      </c>
      <c r="J62" s="12"/>
      <c r="K62" s="12">
        <v>128</v>
      </c>
      <c r="L62" s="12">
        <v>48</v>
      </c>
      <c r="M62" s="12">
        <f t="shared" si="16"/>
        <v>80</v>
      </c>
      <c r="N62" s="12">
        <f t="shared" si="14"/>
        <v>128</v>
      </c>
      <c r="O62" s="12">
        <f t="shared" si="15"/>
        <v>48</v>
      </c>
      <c r="P62" s="22">
        <f t="shared" si="17"/>
        <v>0.375</v>
      </c>
      <c r="Q62" s="12"/>
      <c r="R62" s="12">
        <f t="shared" si="18"/>
        <v>80</v>
      </c>
      <c r="S62" s="23">
        <f t="shared" si="19"/>
        <v>0</v>
      </c>
    </row>
    <row r="63" spans="1:19">
      <c r="A63" s="9" t="s">
        <v>75</v>
      </c>
      <c r="B63" s="11" t="s">
        <v>332</v>
      </c>
      <c r="C63" s="11" t="s">
        <v>333</v>
      </c>
      <c r="D63" s="12"/>
      <c r="E63" s="12"/>
      <c r="F63" s="12"/>
      <c r="G63" s="12"/>
      <c r="H63" s="12">
        <v>214</v>
      </c>
      <c r="I63" s="12">
        <v>88</v>
      </c>
      <c r="J63" s="12"/>
      <c r="K63" s="12">
        <v>220</v>
      </c>
      <c r="L63" s="12">
        <v>6</v>
      </c>
      <c r="M63" s="12">
        <f t="shared" ref="M63:M77" si="20">IF(SUM(D63,H63)&gt;0,SUM(D63,H63),"")</f>
        <v>214</v>
      </c>
      <c r="N63" s="12">
        <f t="shared" si="14"/>
        <v>220</v>
      </c>
      <c r="O63" s="12">
        <f t="shared" si="15"/>
        <v>6</v>
      </c>
      <c r="P63" s="22">
        <f t="shared" si="17"/>
        <v>2.7272727272727271E-2</v>
      </c>
      <c r="Q63" s="12"/>
      <c r="R63" s="12">
        <f t="shared" ref="R63:R77" si="21">IF(M63="",IF(Q63&gt;0,SUM(Q63),""),IF(SUM(Q63)&gt;0,SUM(M63+Q63),M63))</f>
        <v>214</v>
      </c>
      <c r="S63" s="23">
        <f t="shared" ref="S63:S77" si="22">IF((H63)&gt;0,Q63/(H63),"")</f>
        <v>0</v>
      </c>
    </row>
    <row r="64" spans="1:19">
      <c r="A64" s="9" t="s">
        <v>75</v>
      </c>
      <c r="B64" s="11" t="s">
        <v>334</v>
      </c>
      <c r="C64" s="11" t="s">
        <v>335</v>
      </c>
      <c r="D64" s="12"/>
      <c r="E64" s="12"/>
      <c r="F64" s="12"/>
      <c r="G64" s="12"/>
      <c r="H64" s="12">
        <v>20</v>
      </c>
      <c r="I64" s="12"/>
      <c r="J64" s="12"/>
      <c r="K64" s="12">
        <v>20</v>
      </c>
      <c r="L64" s="12"/>
      <c r="M64" s="12">
        <f t="shared" si="20"/>
        <v>20</v>
      </c>
      <c r="N64" s="12">
        <f t="shared" si="14"/>
        <v>20</v>
      </c>
      <c r="O64" s="12" t="str">
        <f t="shared" si="15"/>
        <v/>
      </c>
      <c r="P64" s="22"/>
      <c r="Q64" s="12"/>
      <c r="R64" s="12">
        <f t="shared" si="21"/>
        <v>20</v>
      </c>
      <c r="S64" s="23">
        <f t="shared" si="22"/>
        <v>0</v>
      </c>
    </row>
    <row r="65" spans="1:19">
      <c r="A65" s="9" t="s">
        <v>75</v>
      </c>
      <c r="B65" s="11" t="s">
        <v>341</v>
      </c>
      <c r="C65" s="11" t="s">
        <v>342</v>
      </c>
      <c r="D65" s="12"/>
      <c r="E65" s="12"/>
      <c r="F65" s="12"/>
      <c r="G65" s="12"/>
      <c r="H65" s="12">
        <v>606</v>
      </c>
      <c r="I65" s="12">
        <v>151</v>
      </c>
      <c r="J65" s="12"/>
      <c r="K65" s="12">
        <v>636</v>
      </c>
      <c r="L65" s="12">
        <v>30</v>
      </c>
      <c r="M65" s="12">
        <f t="shared" si="20"/>
        <v>606</v>
      </c>
      <c r="N65" s="12">
        <f t="shared" si="14"/>
        <v>636</v>
      </c>
      <c r="O65" s="12">
        <f t="shared" si="15"/>
        <v>30</v>
      </c>
      <c r="P65" s="22">
        <f t="shared" ref="P65:P77" si="23">IF(N65&lt;&gt;0,O65/N65,"")</f>
        <v>4.716981132075472E-2</v>
      </c>
      <c r="Q65" s="12"/>
      <c r="R65" s="12">
        <f t="shared" si="21"/>
        <v>606</v>
      </c>
      <c r="S65" s="23">
        <f t="shared" si="22"/>
        <v>0</v>
      </c>
    </row>
    <row r="66" spans="1:19">
      <c r="A66" s="9" t="s">
        <v>75</v>
      </c>
      <c r="B66" s="11" t="s">
        <v>343</v>
      </c>
      <c r="C66" s="11" t="s">
        <v>345</v>
      </c>
      <c r="D66" s="12"/>
      <c r="E66" s="12"/>
      <c r="F66" s="12"/>
      <c r="G66" s="12"/>
      <c r="H66" s="12">
        <v>61553</v>
      </c>
      <c r="I66" s="12">
        <v>45374</v>
      </c>
      <c r="J66" s="12"/>
      <c r="K66" s="12">
        <v>62008</v>
      </c>
      <c r="L66" s="12">
        <v>455</v>
      </c>
      <c r="M66" s="12">
        <f t="shared" si="20"/>
        <v>61553</v>
      </c>
      <c r="N66" s="12">
        <f t="shared" ref="N66:N96" si="24">IF(SUM(F66,K66)&gt;0,SUM(F66,K66),"")</f>
        <v>62008</v>
      </c>
      <c r="O66" s="12">
        <f t="shared" ref="O66:O96" si="25">IF(SUM(G66,L66)&gt;0,SUM(G66,L66),"")</f>
        <v>455</v>
      </c>
      <c r="P66" s="22">
        <f t="shared" si="23"/>
        <v>7.3377628693071864E-3</v>
      </c>
      <c r="Q66" s="12"/>
      <c r="R66" s="12">
        <f t="shared" si="21"/>
        <v>61553</v>
      </c>
      <c r="S66" s="23">
        <f t="shared" si="22"/>
        <v>0</v>
      </c>
    </row>
    <row r="67" spans="1:19">
      <c r="A67" s="9" t="s">
        <v>75</v>
      </c>
      <c r="B67" s="11" t="s">
        <v>343</v>
      </c>
      <c r="C67" s="11" t="s">
        <v>348</v>
      </c>
      <c r="D67" s="12"/>
      <c r="E67" s="12"/>
      <c r="F67" s="12"/>
      <c r="G67" s="12"/>
      <c r="H67" s="12">
        <v>332072</v>
      </c>
      <c r="I67" s="12">
        <v>90370</v>
      </c>
      <c r="J67" s="12"/>
      <c r="K67" s="12">
        <v>334307</v>
      </c>
      <c r="L67" s="12">
        <v>2235</v>
      </c>
      <c r="M67" s="12">
        <f t="shared" si="20"/>
        <v>332072</v>
      </c>
      <c r="N67" s="12">
        <f t="shared" si="24"/>
        <v>334307</v>
      </c>
      <c r="O67" s="12">
        <f t="shared" si="25"/>
        <v>2235</v>
      </c>
      <c r="P67" s="22">
        <f t="shared" si="23"/>
        <v>6.6854717370560595E-3</v>
      </c>
      <c r="Q67" s="12"/>
      <c r="R67" s="12">
        <f t="shared" si="21"/>
        <v>332072</v>
      </c>
      <c r="S67" s="23">
        <f t="shared" si="22"/>
        <v>0</v>
      </c>
    </row>
    <row r="68" spans="1:19">
      <c r="A68" s="9" t="s">
        <v>75</v>
      </c>
      <c r="B68" s="11" t="s">
        <v>343</v>
      </c>
      <c r="C68" s="11" t="s">
        <v>350</v>
      </c>
      <c r="D68" s="12"/>
      <c r="E68" s="12"/>
      <c r="F68" s="12"/>
      <c r="G68" s="12"/>
      <c r="H68" s="12">
        <v>191</v>
      </c>
      <c r="I68" s="12">
        <v>74</v>
      </c>
      <c r="J68" s="12"/>
      <c r="K68" s="12">
        <v>191</v>
      </c>
      <c r="L68" s="12"/>
      <c r="M68" s="12">
        <f t="shared" si="20"/>
        <v>191</v>
      </c>
      <c r="N68" s="12">
        <f t="shared" si="24"/>
        <v>191</v>
      </c>
      <c r="O68" s="12" t="str">
        <f t="shared" si="25"/>
        <v/>
      </c>
      <c r="P68" s="22"/>
      <c r="Q68" s="12"/>
      <c r="R68" s="12">
        <f t="shared" si="21"/>
        <v>191</v>
      </c>
      <c r="S68" s="23">
        <f t="shared" si="22"/>
        <v>0</v>
      </c>
    </row>
    <row r="69" spans="1:19">
      <c r="A69" s="9" t="s">
        <v>75</v>
      </c>
      <c r="B69" s="11" t="s">
        <v>366</v>
      </c>
      <c r="C69" s="11" t="s">
        <v>367</v>
      </c>
      <c r="D69" s="12"/>
      <c r="E69" s="12"/>
      <c r="F69" s="12"/>
      <c r="G69" s="12"/>
      <c r="H69" s="12">
        <v>337</v>
      </c>
      <c r="I69" s="12">
        <v>126</v>
      </c>
      <c r="J69" s="12"/>
      <c r="K69" s="12">
        <v>359</v>
      </c>
      <c r="L69" s="12">
        <v>22</v>
      </c>
      <c r="M69" s="12">
        <f t="shared" si="20"/>
        <v>337</v>
      </c>
      <c r="N69" s="12">
        <f t="shared" si="24"/>
        <v>359</v>
      </c>
      <c r="O69" s="12">
        <f t="shared" si="25"/>
        <v>22</v>
      </c>
      <c r="P69" s="22">
        <f t="shared" si="23"/>
        <v>6.1281337047353758E-2</v>
      </c>
      <c r="Q69" s="12"/>
      <c r="R69" s="12">
        <f t="shared" si="21"/>
        <v>337</v>
      </c>
      <c r="S69" s="23">
        <f t="shared" si="22"/>
        <v>0</v>
      </c>
    </row>
    <row r="70" spans="1:19">
      <c r="A70" s="9" t="s">
        <v>75</v>
      </c>
      <c r="B70" s="11" t="s">
        <v>366</v>
      </c>
      <c r="C70" s="11" t="s">
        <v>520</v>
      </c>
      <c r="D70" s="12"/>
      <c r="E70" s="12"/>
      <c r="F70" s="12"/>
      <c r="G70" s="12"/>
      <c r="H70" s="12">
        <v>679</v>
      </c>
      <c r="I70" s="12">
        <v>105</v>
      </c>
      <c r="J70" s="12"/>
      <c r="K70" s="12">
        <v>681</v>
      </c>
      <c r="L70" s="12">
        <v>2</v>
      </c>
      <c r="M70" s="12">
        <f t="shared" si="20"/>
        <v>679</v>
      </c>
      <c r="N70" s="12">
        <f t="shared" si="24"/>
        <v>681</v>
      </c>
      <c r="O70" s="12">
        <f t="shared" si="25"/>
        <v>2</v>
      </c>
      <c r="P70" s="22">
        <f t="shared" si="23"/>
        <v>2.936857562408223E-3</v>
      </c>
      <c r="Q70" s="12"/>
      <c r="R70" s="12">
        <f t="shared" si="21"/>
        <v>679</v>
      </c>
      <c r="S70" s="23">
        <f t="shared" si="22"/>
        <v>0</v>
      </c>
    </row>
    <row r="71" spans="1:19">
      <c r="A71" s="9" t="s">
        <v>75</v>
      </c>
      <c r="B71" s="11" t="s">
        <v>372</v>
      </c>
      <c r="C71" s="11" t="s">
        <v>373</v>
      </c>
      <c r="D71" s="12"/>
      <c r="E71" s="12"/>
      <c r="F71" s="12"/>
      <c r="G71" s="12"/>
      <c r="H71" s="12">
        <v>42</v>
      </c>
      <c r="I71" s="12">
        <v>1</v>
      </c>
      <c r="J71" s="12"/>
      <c r="K71" s="12">
        <v>43</v>
      </c>
      <c r="L71" s="12">
        <v>1</v>
      </c>
      <c r="M71" s="12">
        <f t="shared" si="20"/>
        <v>42</v>
      </c>
      <c r="N71" s="12">
        <f t="shared" si="24"/>
        <v>43</v>
      </c>
      <c r="O71" s="12">
        <f t="shared" si="25"/>
        <v>1</v>
      </c>
      <c r="P71" s="22">
        <f t="shared" si="23"/>
        <v>2.3255813953488372E-2</v>
      </c>
      <c r="Q71" s="12"/>
      <c r="R71" s="12">
        <f t="shared" si="21"/>
        <v>42</v>
      </c>
      <c r="S71" s="23">
        <f t="shared" si="22"/>
        <v>0</v>
      </c>
    </row>
    <row r="72" spans="1:19">
      <c r="A72" s="9" t="s">
        <v>75</v>
      </c>
      <c r="B72" s="11" t="s">
        <v>374</v>
      </c>
      <c r="C72" s="11" t="s">
        <v>375</v>
      </c>
      <c r="D72" s="12"/>
      <c r="E72" s="12"/>
      <c r="F72" s="12"/>
      <c r="G72" s="12"/>
      <c r="H72" s="12">
        <v>25</v>
      </c>
      <c r="I72" s="12">
        <v>2</v>
      </c>
      <c r="J72" s="12"/>
      <c r="K72" s="12">
        <v>25</v>
      </c>
      <c r="L72" s="12"/>
      <c r="M72" s="12">
        <f t="shared" si="20"/>
        <v>25</v>
      </c>
      <c r="N72" s="12">
        <f t="shared" si="24"/>
        <v>25</v>
      </c>
      <c r="O72" s="12" t="str">
        <f t="shared" si="25"/>
        <v/>
      </c>
      <c r="P72" s="22"/>
      <c r="Q72" s="12"/>
      <c r="R72" s="12">
        <f t="shared" si="21"/>
        <v>25</v>
      </c>
      <c r="S72" s="23">
        <f t="shared" si="22"/>
        <v>0</v>
      </c>
    </row>
    <row r="73" spans="1:19">
      <c r="A73" s="9" t="s">
        <v>75</v>
      </c>
      <c r="B73" s="11" t="s">
        <v>376</v>
      </c>
      <c r="C73" s="11" t="s">
        <v>379</v>
      </c>
      <c r="D73" s="12"/>
      <c r="E73" s="12"/>
      <c r="F73" s="12"/>
      <c r="G73" s="12"/>
      <c r="H73" s="12">
        <v>828</v>
      </c>
      <c r="I73" s="12">
        <v>50</v>
      </c>
      <c r="J73" s="12"/>
      <c r="K73" s="12">
        <v>858</v>
      </c>
      <c r="L73" s="12">
        <v>30</v>
      </c>
      <c r="M73" s="12">
        <f t="shared" si="20"/>
        <v>828</v>
      </c>
      <c r="N73" s="12">
        <f t="shared" si="24"/>
        <v>858</v>
      </c>
      <c r="O73" s="12">
        <f t="shared" si="25"/>
        <v>30</v>
      </c>
      <c r="P73" s="22">
        <f t="shared" si="23"/>
        <v>3.4965034965034968E-2</v>
      </c>
      <c r="Q73" s="12"/>
      <c r="R73" s="12">
        <f t="shared" si="21"/>
        <v>828</v>
      </c>
      <c r="S73" s="23">
        <f t="shared" si="22"/>
        <v>0</v>
      </c>
    </row>
    <row r="74" spans="1:19">
      <c r="A74" s="9" t="s">
        <v>75</v>
      </c>
      <c r="B74" s="11" t="s">
        <v>380</v>
      </c>
      <c r="C74" s="11" t="s">
        <v>382</v>
      </c>
      <c r="D74" s="12"/>
      <c r="E74" s="12"/>
      <c r="F74" s="12"/>
      <c r="G74" s="12"/>
      <c r="H74" s="12">
        <v>133</v>
      </c>
      <c r="I74" s="12">
        <v>17</v>
      </c>
      <c r="J74" s="12"/>
      <c r="K74" s="12">
        <v>138</v>
      </c>
      <c r="L74" s="12">
        <v>5</v>
      </c>
      <c r="M74" s="12">
        <f t="shared" si="20"/>
        <v>133</v>
      </c>
      <c r="N74" s="12">
        <f t="shared" si="24"/>
        <v>138</v>
      </c>
      <c r="O74" s="12">
        <f t="shared" si="25"/>
        <v>5</v>
      </c>
      <c r="P74" s="22">
        <f t="shared" si="23"/>
        <v>3.6231884057971016E-2</v>
      </c>
      <c r="Q74" s="12"/>
      <c r="R74" s="12">
        <f t="shared" si="21"/>
        <v>133</v>
      </c>
      <c r="S74" s="23">
        <f t="shared" si="22"/>
        <v>0</v>
      </c>
    </row>
    <row r="75" spans="1:19">
      <c r="A75" s="9" t="s">
        <v>75</v>
      </c>
      <c r="B75" s="11" t="s">
        <v>380</v>
      </c>
      <c r="C75" s="11" t="s">
        <v>383</v>
      </c>
      <c r="D75" s="12"/>
      <c r="E75" s="12"/>
      <c r="F75" s="12"/>
      <c r="G75" s="12"/>
      <c r="H75" s="12">
        <v>46</v>
      </c>
      <c r="I75" s="12">
        <v>12</v>
      </c>
      <c r="J75" s="12"/>
      <c r="K75" s="12">
        <v>50</v>
      </c>
      <c r="L75" s="12">
        <v>4</v>
      </c>
      <c r="M75" s="12">
        <f t="shared" si="20"/>
        <v>46</v>
      </c>
      <c r="N75" s="12">
        <f t="shared" si="24"/>
        <v>50</v>
      </c>
      <c r="O75" s="12">
        <f t="shared" si="25"/>
        <v>4</v>
      </c>
      <c r="P75" s="22">
        <f t="shared" si="23"/>
        <v>0.08</v>
      </c>
      <c r="Q75" s="12"/>
      <c r="R75" s="12">
        <f t="shared" si="21"/>
        <v>46</v>
      </c>
      <c r="S75" s="23">
        <f t="shared" si="22"/>
        <v>0</v>
      </c>
    </row>
    <row r="76" spans="1:19">
      <c r="A76" s="9" t="s">
        <v>75</v>
      </c>
      <c r="B76" s="11" t="s">
        <v>390</v>
      </c>
      <c r="C76" s="11" t="s">
        <v>391</v>
      </c>
      <c r="D76" s="12"/>
      <c r="E76" s="12"/>
      <c r="F76" s="12"/>
      <c r="G76" s="12"/>
      <c r="H76" s="12">
        <v>87</v>
      </c>
      <c r="I76" s="12">
        <v>18</v>
      </c>
      <c r="J76" s="12"/>
      <c r="K76" s="12">
        <v>87</v>
      </c>
      <c r="L76" s="12"/>
      <c r="M76" s="12">
        <f t="shared" si="20"/>
        <v>87</v>
      </c>
      <c r="N76" s="12">
        <f t="shared" si="24"/>
        <v>87</v>
      </c>
      <c r="O76" s="12" t="str">
        <f t="shared" si="25"/>
        <v/>
      </c>
      <c r="P76" s="22"/>
      <c r="Q76" s="12"/>
      <c r="R76" s="12">
        <f t="shared" si="21"/>
        <v>87</v>
      </c>
      <c r="S76" s="23">
        <f t="shared" si="22"/>
        <v>0</v>
      </c>
    </row>
    <row r="77" spans="1:19">
      <c r="A77" s="9" t="s">
        <v>75</v>
      </c>
      <c r="B77" s="11" t="s">
        <v>392</v>
      </c>
      <c r="C77" s="11" t="s">
        <v>393</v>
      </c>
      <c r="D77" s="12"/>
      <c r="E77" s="12"/>
      <c r="F77" s="12"/>
      <c r="G77" s="12"/>
      <c r="H77" s="12">
        <v>229</v>
      </c>
      <c r="I77" s="12">
        <v>59</v>
      </c>
      <c r="J77" s="12"/>
      <c r="K77" s="12">
        <v>238</v>
      </c>
      <c r="L77" s="12">
        <v>9</v>
      </c>
      <c r="M77" s="12">
        <f t="shared" si="20"/>
        <v>229</v>
      </c>
      <c r="N77" s="12">
        <f t="shared" si="24"/>
        <v>238</v>
      </c>
      <c r="O77" s="12">
        <f t="shared" si="25"/>
        <v>9</v>
      </c>
      <c r="P77" s="22">
        <f t="shared" si="23"/>
        <v>3.7815126050420166E-2</v>
      </c>
      <c r="Q77" s="12"/>
      <c r="R77" s="12">
        <f t="shared" si="21"/>
        <v>229</v>
      </c>
      <c r="S77" s="23">
        <f t="shared" si="22"/>
        <v>0</v>
      </c>
    </row>
    <row r="78" spans="1:19">
      <c r="A78" s="9" t="s">
        <v>75</v>
      </c>
      <c r="B78" s="11" t="s">
        <v>396</v>
      </c>
      <c r="C78" s="11" t="s">
        <v>398</v>
      </c>
      <c r="D78" s="12"/>
      <c r="E78" s="12"/>
      <c r="F78" s="12"/>
      <c r="G78" s="12"/>
      <c r="H78" s="12">
        <v>759</v>
      </c>
      <c r="I78" s="12">
        <v>105</v>
      </c>
      <c r="J78" s="12"/>
      <c r="K78" s="12">
        <v>1004</v>
      </c>
      <c r="L78" s="12">
        <v>245</v>
      </c>
      <c r="M78" s="12">
        <f t="shared" ref="M78:M94" si="26">IF(SUM(D78,H78)&gt;0,SUM(D78,H78),"")</f>
        <v>759</v>
      </c>
      <c r="N78" s="12">
        <f t="shared" si="24"/>
        <v>1004</v>
      </c>
      <c r="O78" s="12">
        <f t="shared" si="25"/>
        <v>245</v>
      </c>
      <c r="P78" s="22">
        <f t="shared" ref="P78:P95" si="27">IF(N78&lt;&gt;0,O78/N78,"")</f>
        <v>0.24402390438247012</v>
      </c>
      <c r="Q78" s="12"/>
      <c r="R78" s="12">
        <f t="shared" ref="R78:R94" si="28">IF(M78="",IF(Q78&gt;0,SUM(Q78),""),IF(SUM(Q78)&gt;0,SUM(M78+Q78),M78))</f>
        <v>759</v>
      </c>
      <c r="S78" s="23">
        <f t="shared" ref="S78:S94" si="29">IF((H78)&gt;0,Q78/(H78),"")</f>
        <v>0</v>
      </c>
    </row>
    <row r="79" spans="1:19">
      <c r="A79" s="9" t="s">
        <v>75</v>
      </c>
      <c r="B79" s="11" t="s">
        <v>405</v>
      </c>
      <c r="C79" s="11" t="s">
        <v>406</v>
      </c>
      <c r="D79" s="12"/>
      <c r="E79" s="12"/>
      <c r="F79" s="12"/>
      <c r="G79" s="12"/>
      <c r="H79" s="12">
        <v>29</v>
      </c>
      <c r="I79" s="12">
        <v>4</v>
      </c>
      <c r="J79" s="12"/>
      <c r="K79" s="12">
        <v>30</v>
      </c>
      <c r="L79" s="12">
        <v>1</v>
      </c>
      <c r="M79" s="12">
        <f t="shared" si="26"/>
        <v>29</v>
      </c>
      <c r="N79" s="12">
        <f t="shared" si="24"/>
        <v>30</v>
      </c>
      <c r="O79" s="12">
        <f t="shared" si="25"/>
        <v>1</v>
      </c>
      <c r="P79" s="22">
        <f t="shared" si="27"/>
        <v>3.3333333333333333E-2</v>
      </c>
      <c r="Q79" s="12"/>
      <c r="R79" s="12">
        <f t="shared" si="28"/>
        <v>29</v>
      </c>
      <c r="S79" s="23">
        <f t="shared" si="29"/>
        <v>0</v>
      </c>
    </row>
    <row r="80" spans="1:19">
      <c r="A80" s="9" t="s">
        <v>75</v>
      </c>
      <c r="B80" s="11" t="s">
        <v>413</v>
      </c>
      <c r="C80" s="11" t="s">
        <v>414</v>
      </c>
      <c r="D80" s="12"/>
      <c r="E80" s="12"/>
      <c r="F80" s="12"/>
      <c r="G80" s="12"/>
      <c r="H80" s="12">
        <v>327</v>
      </c>
      <c r="I80" s="12">
        <v>157</v>
      </c>
      <c r="J80" s="12"/>
      <c r="K80" s="12">
        <v>369</v>
      </c>
      <c r="L80" s="12">
        <v>42</v>
      </c>
      <c r="M80" s="12">
        <f t="shared" si="26"/>
        <v>327</v>
      </c>
      <c r="N80" s="12">
        <f t="shared" si="24"/>
        <v>369</v>
      </c>
      <c r="O80" s="12">
        <f t="shared" si="25"/>
        <v>42</v>
      </c>
      <c r="P80" s="22">
        <f t="shared" si="27"/>
        <v>0.11382113821138211</v>
      </c>
      <c r="Q80" s="12"/>
      <c r="R80" s="12">
        <f t="shared" si="28"/>
        <v>327</v>
      </c>
      <c r="S80" s="23">
        <f t="shared" si="29"/>
        <v>0</v>
      </c>
    </row>
    <row r="81" spans="1:19">
      <c r="A81" s="9" t="s">
        <v>75</v>
      </c>
      <c r="B81" s="11" t="s">
        <v>415</v>
      </c>
      <c r="C81" s="11" t="s">
        <v>416</v>
      </c>
      <c r="D81" s="12"/>
      <c r="E81" s="12"/>
      <c r="F81" s="12"/>
      <c r="G81" s="12"/>
      <c r="H81" s="12">
        <v>12937</v>
      </c>
      <c r="I81" s="12">
        <v>1929</v>
      </c>
      <c r="J81" s="12"/>
      <c r="K81" s="12">
        <v>13602</v>
      </c>
      <c r="L81" s="12">
        <v>665</v>
      </c>
      <c r="M81" s="12">
        <f t="shared" si="26"/>
        <v>12937</v>
      </c>
      <c r="N81" s="12">
        <f t="shared" si="24"/>
        <v>13602</v>
      </c>
      <c r="O81" s="12">
        <f t="shared" si="25"/>
        <v>665</v>
      </c>
      <c r="P81" s="22">
        <f t="shared" si="27"/>
        <v>4.8889869136891632E-2</v>
      </c>
      <c r="Q81" s="12"/>
      <c r="R81" s="12">
        <f t="shared" si="28"/>
        <v>12937</v>
      </c>
      <c r="S81" s="23">
        <f t="shared" si="29"/>
        <v>0</v>
      </c>
    </row>
    <row r="82" spans="1:19">
      <c r="A82" s="9" t="s">
        <v>75</v>
      </c>
      <c r="B82" s="11" t="s">
        <v>415</v>
      </c>
      <c r="C82" s="11" t="s">
        <v>523</v>
      </c>
      <c r="D82" s="12"/>
      <c r="E82" s="12"/>
      <c r="F82" s="12"/>
      <c r="G82" s="12"/>
      <c r="H82" s="12">
        <v>10800</v>
      </c>
      <c r="I82" s="12">
        <v>3749</v>
      </c>
      <c r="J82" s="12"/>
      <c r="K82" s="12">
        <v>11688</v>
      </c>
      <c r="L82" s="12">
        <v>888</v>
      </c>
      <c r="M82" s="12">
        <f t="shared" si="26"/>
        <v>10800</v>
      </c>
      <c r="N82" s="12">
        <f t="shared" si="24"/>
        <v>11688</v>
      </c>
      <c r="O82" s="12">
        <f t="shared" si="25"/>
        <v>888</v>
      </c>
      <c r="P82" s="22">
        <f t="shared" si="27"/>
        <v>7.5975359342915813E-2</v>
      </c>
      <c r="Q82" s="12"/>
      <c r="R82" s="12">
        <f t="shared" si="28"/>
        <v>10800</v>
      </c>
      <c r="S82" s="23">
        <f t="shared" si="29"/>
        <v>0</v>
      </c>
    </row>
    <row r="83" spans="1:19">
      <c r="A83" s="9" t="s">
        <v>75</v>
      </c>
      <c r="B83" s="11" t="s">
        <v>415</v>
      </c>
      <c r="C83" s="11" t="s">
        <v>417</v>
      </c>
      <c r="D83" s="12"/>
      <c r="E83" s="12"/>
      <c r="F83" s="12"/>
      <c r="G83" s="12"/>
      <c r="H83" s="12">
        <v>6074</v>
      </c>
      <c r="I83" s="12">
        <v>3861</v>
      </c>
      <c r="J83" s="12"/>
      <c r="K83" s="12">
        <v>6363</v>
      </c>
      <c r="L83" s="12">
        <v>289</v>
      </c>
      <c r="M83" s="12">
        <f t="shared" si="26"/>
        <v>6074</v>
      </c>
      <c r="N83" s="12">
        <f t="shared" si="24"/>
        <v>6363</v>
      </c>
      <c r="O83" s="12">
        <f t="shared" si="25"/>
        <v>289</v>
      </c>
      <c r="P83" s="22">
        <f t="shared" si="27"/>
        <v>4.5418827597045422E-2</v>
      </c>
      <c r="Q83" s="12"/>
      <c r="R83" s="12">
        <f t="shared" si="28"/>
        <v>6074</v>
      </c>
      <c r="S83" s="23">
        <f t="shared" si="29"/>
        <v>0</v>
      </c>
    </row>
    <row r="84" spans="1:19">
      <c r="A84" s="9" t="s">
        <v>75</v>
      </c>
      <c r="B84" s="11" t="s">
        <v>415</v>
      </c>
      <c r="C84" s="11" t="s">
        <v>418</v>
      </c>
      <c r="D84" s="12"/>
      <c r="E84" s="12"/>
      <c r="F84" s="12"/>
      <c r="G84" s="12"/>
      <c r="H84" s="12">
        <v>18218</v>
      </c>
      <c r="I84" s="12">
        <v>4930</v>
      </c>
      <c r="J84" s="12"/>
      <c r="K84" s="12">
        <v>19216</v>
      </c>
      <c r="L84" s="12">
        <v>998</v>
      </c>
      <c r="M84" s="12">
        <f t="shared" si="26"/>
        <v>18218</v>
      </c>
      <c r="N84" s="12">
        <f t="shared" si="24"/>
        <v>19216</v>
      </c>
      <c r="O84" s="12">
        <f t="shared" si="25"/>
        <v>998</v>
      </c>
      <c r="P84" s="22">
        <f t="shared" si="27"/>
        <v>5.1935886761032474E-2</v>
      </c>
      <c r="Q84" s="12"/>
      <c r="R84" s="12">
        <f t="shared" si="28"/>
        <v>18218</v>
      </c>
      <c r="S84" s="23">
        <f t="shared" si="29"/>
        <v>0</v>
      </c>
    </row>
    <row r="85" spans="1:19">
      <c r="A85" s="9" t="s">
        <v>75</v>
      </c>
      <c r="B85" s="11" t="s">
        <v>424</v>
      </c>
      <c r="C85" s="11" t="s">
        <v>427</v>
      </c>
      <c r="D85" s="12"/>
      <c r="E85" s="12"/>
      <c r="F85" s="12"/>
      <c r="G85" s="12"/>
      <c r="H85" s="12">
        <v>146548</v>
      </c>
      <c r="I85" s="12">
        <v>127905</v>
      </c>
      <c r="J85" s="12"/>
      <c r="K85" s="12">
        <v>148526</v>
      </c>
      <c r="L85" s="12">
        <v>1978</v>
      </c>
      <c r="M85" s="12">
        <f t="shared" si="26"/>
        <v>146548</v>
      </c>
      <c r="N85" s="12">
        <f t="shared" si="24"/>
        <v>148526</v>
      </c>
      <c r="O85" s="12">
        <f t="shared" si="25"/>
        <v>1978</v>
      </c>
      <c r="P85" s="22">
        <f t="shared" si="27"/>
        <v>1.3317533630475472E-2</v>
      </c>
      <c r="Q85" s="12"/>
      <c r="R85" s="12">
        <f t="shared" si="28"/>
        <v>146548</v>
      </c>
      <c r="S85" s="23">
        <f t="shared" si="29"/>
        <v>0</v>
      </c>
    </row>
    <row r="86" spans="1:19">
      <c r="A86" s="9" t="s">
        <v>75</v>
      </c>
      <c r="B86" s="11" t="s">
        <v>424</v>
      </c>
      <c r="C86" s="11" t="s">
        <v>431</v>
      </c>
      <c r="D86" s="12"/>
      <c r="E86" s="12"/>
      <c r="F86" s="12"/>
      <c r="G86" s="12"/>
      <c r="H86" s="12">
        <v>10614</v>
      </c>
      <c r="I86" s="12">
        <v>1580</v>
      </c>
      <c r="J86" s="12"/>
      <c r="K86" s="12">
        <v>10917</v>
      </c>
      <c r="L86" s="12">
        <v>303</v>
      </c>
      <c r="M86" s="12">
        <f t="shared" si="26"/>
        <v>10614</v>
      </c>
      <c r="N86" s="12">
        <f t="shared" si="24"/>
        <v>10917</v>
      </c>
      <c r="O86" s="12">
        <f t="shared" si="25"/>
        <v>303</v>
      </c>
      <c r="P86" s="22">
        <f t="shared" si="27"/>
        <v>2.7754877713657599E-2</v>
      </c>
      <c r="Q86" s="12"/>
      <c r="R86" s="12">
        <f t="shared" si="28"/>
        <v>10614</v>
      </c>
      <c r="S86" s="23">
        <f t="shared" si="29"/>
        <v>0</v>
      </c>
    </row>
    <row r="87" spans="1:19">
      <c r="A87" s="9" t="s">
        <v>75</v>
      </c>
      <c r="B87" s="11" t="s">
        <v>433</v>
      </c>
      <c r="C87" s="11" t="s">
        <v>435</v>
      </c>
      <c r="D87" s="12"/>
      <c r="E87" s="12"/>
      <c r="F87" s="12"/>
      <c r="G87" s="12"/>
      <c r="H87" s="12">
        <v>900</v>
      </c>
      <c r="I87" s="12">
        <v>222</v>
      </c>
      <c r="J87" s="12"/>
      <c r="K87" s="12">
        <v>1043</v>
      </c>
      <c r="L87" s="12">
        <v>143</v>
      </c>
      <c r="M87" s="12">
        <f t="shared" si="26"/>
        <v>900</v>
      </c>
      <c r="N87" s="12">
        <f t="shared" si="24"/>
        <v>1043</v>
      </c>
      <c r="O87" s="12">
        <f t="shared" si="25"/>
        <v>143</v>
      </c>
      <c r="P87" s="22">
        <f t="shared" si="27"/>
        <v>0.137104506232023</v>
      </c>
      <c r="Q87" s="12"/>
      <c r="R87" s="12">
        <f t="shared" si="28"/>
        <v>900</v>
      </c>
      <c r="S87" s="23">
        <f t="shared" si="29"/>
        <v>0</v>
      </c>
    </row>
    <row r="88" spans="1:19">
      <c r="A88" s="9" t="s">
        <v>75</v>
      </c>
      <c r="B88" s="11" t="s">
        <v>436</v>
      </c>
      <c r="C88" s="11" t="s">
        <v>438</v>
      </c>
      <c r="D88" s="12"/>
      <c r="E88" s="12"/>
      <c r="F88" s="12"/>
      <c r="G88" s="12"/>
      <c r="H88" s="12">
        <v>877</v>
      </c>
      <c r="I88" s="12">
        <v>220</v>
      </c>
      <c r="J88" s="12"/>
      <c r="K88" s="12">
        <v>990</v>
      </c>
      <c r="L88" s="12">
        <v>113</v>
      </c>
      <c r="M88" s="12">
        <f t="shared" si="26"/>
        <v>877</v>
      </c>
      <c r="N88" s="12">
        <f t="shared" si="24"/>
        <v>990</v>
      </c>
      <c r="O88" s="12">
        <f t="shared" si="25"/>
        <v>113</v>
      </c>
      <c r="P88" s="22">
        <f t="shared" si="27"/>
        <v>0.11414141414141414</v>
      </c>
      <c r="Q88" s="12"/>
      <c r="R88" s="12">
        <f t="shared" si="28"/>
        <v>877</v>
      </c>
      <c r="S88" s="23">
        <f t="shared" si="29"/>
        <v>0</v>
      </c>
    </row>
    <row r="89" spans="1:19">
      <c r="A89" s="9" t="s">
        <v>75</v>
      </c>
      <c r="B89" s="11" t="s">
        <v>442</v>
      </c>
      <c r="C89" s="11" t="s">
        <v>445</v>
      </c>
      <c r="D89" s="12"/>
      <c r="E89" s="12"/>
      <c r="F89" s="12"/>
      <c r="G89" s="12"/>
      <c r="H89" s="12">
        <v>38</v>
      </c>
      <c r="I89" s="12">
        <v>13</v>
      </c>
      <c r="J89" s="12"/>
      <c r="K89" s="12">
        <v>38</v>
      </c>
      <c r="L89" s="12"/>
      <c r="M89" s="12">
        <f t="shared" si="26"/>
        <v>38</v>
      </c>
      <c r="N89" s="12">
        <f t="shared" si="24"/>
        <v>38</v>
      </c>
      <c r="O89" s="12" t="str">
        <f t="shared" si="25"/>
        <v/>
      </c>
      <c r="P89" s="22"/>
      <c r="Q89" s="12"/>
      <c r="R89" s="12">
        <f t="shared" si="28"/>
        <v>38</v>
      </c>
      <c r="S89" s="23">
        <f t="shared" si="29"/>
        <v>0</v>
      </c>
    </row>
    <row r="90" spans="1:19">
      <c r="A90" s="9" t="s">
        <v>75</v>
      </c>
      <c r="B90" s="11" t="s">
        <v>442</v>
      </c>
      <c r="C90" s="11" t="s">
        <v>448</v>
      </c>
      <c r="D90" s="12"/>
      <c r="E90" s="12"/>
      <c r="F90" s="12"/>
      <c r="G90" s="12"/>
      <c r="H90" s="12">
        <v>70</v>
      </c>
      <c r="I90" s="12">
        <v>17</v>
      </c>
      <c r="J90" s="12"/>
      <c r="K90" s="12">
        <v>76</v>
      </c>
      <c r="L90" s="12">
        <v>6</v>
      </c>
      <c r="M90" s="12">
        <f t="shared" si="26"/>
        <v>70</v>
      </c>
      <c r="N90" s="12">
        <f t="shared" si="24"/>
        <v>76</v>
      </c>
      <c r="O90" s="12">
        <f t="shared" si="25"/>
        <v>6</v>
      </c>
      <c r="P90" s="22">
        <f t="shared" si="27"/>
        <v>7.8947368421052627E-2</v>
      </c>
      <c r="Q90" s="12"/>
      <c r="R90" s="12">
        <f t="shared" si="28"/>
        <v>70</v>
      </c>
      <c r="S90" s="23">
        <f t="shared" si="29"/>
        <v>0</v>
      </c>
    </row>
    <row r="91" spans="1:19">
      <c r="A91" s="9" t="s">
        <v>75</v>
      </c>
      <c r="B91" s="11" t="s">
        <v>442</v>
      </c>
      <c r="C91" s="11" t="s">
        <v>451</v>
      </c>
      <c r="D91" s="12"/>
      <c r="E91" s="12"/>
      <c r="F91" s="12"/>
      <c r="G91" s="12"/>
      <c r="H91" s="12">
        <v>132</v>
      </c>
      <c r="I91" s="12">
        <v>25</v>
      </c>
      <c r="J91" s="12"/>
      <c r="K91" s="12">
        <v>133</v>
      </c>
      <c r="L91" s="12">
        <v>1</v>
      </c>
      <c r="M91" s="12">
        <f t="shared" si="26"/>
        <v>132</v>
      </c>
      <c r="N91" s="12">
        <f t="shared" si="24"/>
        <v>133</v>
      </c>
      <c r="O91" s="12">
        <f t="shared" si="25"/>
        <v>1</v>
      </c>
      <c r="P91" s="22">
        <f t="shared" si="27"/>
        <v>7.5187969924812026E-3</v>
      </c>
      <c r="Q91" s="12"/>
      <c r="R91" s="12">
        <f t="shared" si="28"/>
        <v>132</v>
      </c>
      <c r="S91" s="23">
        <f t="shared" si="29"/>
        <v>0</v>
      </c>
    </row>
    <row r="92" spans="1:19">
      <c r="A92" s="9" t="s">
        <v>75</v>
      </c>
      <c r="B92" s="11" t="s">
        <v>442</v>
      </c>
      <c r="C92" s="11" t="s">
        <v>454</v>
      </c>
      <c r="D92" s="12"/>
      <c r="E92" s="12"/>
      <c r="F92" s="12"/>
      <c r="G92" s="12"/>
      <c r="H92" s="12">
        <v>419</v>
      </c>
      <c r="I92" s="12">
        <v>317</v>
      </c>
      <c r="J92" s="12"/>
      <c r="K92" s="12">
        <v>612</v>
      </c>
      <c r="L92" s="12">
        <v>193</v>
      </c>
      <c r="M92" s="12">
        <f t="shared" si="26"/>
        <v>419</v>
      </c>
      <c r="N92" s="12">
        <f t="shared" si="24"/>
        <v>612</v>
      </c>
      <c r="O92" s="12">
        <f t="shared" si="25"/>
        <v>193</v>
      </c>
      <c r="P92" s="22">
        <f t="shared" si="27"/>
        <v>0.315359477124183</v>
      </c>
      <c r="Q92" s="12"/>
      <c r="R92" s="12">
        <f t="shared" si="28"/>
        <v>419</v>
      </c>
      <c r="S92" s="23">
        <f t="shared" si="29"/>
        <v>0</v>
      </c>
    </row>
    <row r="93" spans="1:19">
      <c r="A93" s="9" t="s">
        <v>75</v>
      </c>
      <c r="B93" s="11" t="s">
        <v>455</v>
      </c>
      <c r="C93" s="11" t="s">
        <v>456</v>
      </c>
      <c r="D93" s="12"/>
      <c r="E93" s="12"/>
      <c r="F93" s="12"/>
      <c r="G93" s="12"/>
      <c r="H93" s="12">
        <v>305</v>
      </c>
      <c r="I93" s="12">
        <v>91</v>
      </c>
      <c r="J93" s="12"/>
      <c r="K93" s="12">
        <v>316</v>
      </c>
      <c r="L93" s="12">
        <v>11</v>
      </c>
      <c r="M93" s="12">
        <f t="shared" si="26"/>
        <v>305</v>
      </c>
      <c r="N93" s="12">
        <f t="shared" si="24"/>
        <v>316</v>
      </c>
      <c r="O93" s="12">
        <f t="shared" si="25"/>
        <v>11</v>
      </c>
      <c r="P93" s="22">
        <f t="shared" si="27"/>
        <v>3.4810126582278479E-2</v>
      </c>
      <c r="Q93" s="12"/>
      <c r="R93" s="12">
        <f t="shared" si="28"/>
        <v>305</v>
      </c>
      <c r="S93" s="23">
        <f t="shared" si="29"/>
        <v>0</v>
      </c>
    </row>
    <row r="94" spans="1:19">
      <c r="A94" s="9" t="s">
        <v>75</v>
      </c>
      <c r="B94" s="11" t="s">
        <v>459</v>
      </c>
      <c r="C94" s="11" t="s">
        <v>460</v>
      </c>
      <c r="D94" s="12"/>
      <c r="E94" s="12"/>
      <c r="F94" s="12"/>
      <c r="G94" s="12"/>
      <c r="H94" s="12">
        <v>87</v>
      </c>
      <c r="I94" s="12">
        <v>15</v>
      </c>
      <c r="J94" s="12"/>
      <c r="K94" s="12">
        <v>88</v>
      </c>
      <c r="L94" s="12">
        <v>1</v>
      </c>
      <c r="M94" s="12">
        <f t="shared" si="26"/>
        <v>87</v>
      </c>
      <c r="N94" s="12">
        <f t="shared" si="24"/>
        <v>88</v>
      </c>
      <c r="O94" s="12">
        <f t="shared" si="25"/>
        <v>1</v>
      </c>
      <c r="P94" s="22">
        <f t="shared" si="27"/>
        <v>1.1363636363636364E-2</v>
      </c>
      <c r="Q94" s="12"/>
      <c r="R94" s="12">
        <f t="shared" si="28"/>
        <v>87</v>
      </c>
      <c r="S94" s="23">
        <f t="shared" si="29"/>
        <v>0</v>
      </c>
    </row>
    <row r="95" spans="1:19">
      <c r="A95" s="9" t="s">
        <v>75</v>
      </c>
      <c r="B95" s="11" t="s">
        <v>461</v>
      </c>
      <c r="C95" s="11" t="s">
        <v>462</v>
      </c>
      <c r="D95" s="12"/>
      <c r="E95" s="12"/>
      <c r="F95" s="12"/>
      <c r="G95" s="12"/>
      <c r="H95" s="12">
        <v>427</v>
      </c>
      <c r="I95" s="12">
        <v>101</v>
      </c>
      <c r="J95" s="12"/>
      <c r="K95" s="12">
        <v>461</v>
      </c>
      <c r="L95" s="12">
        <v>34</v>
      </c>
      <c r="M95" s="12">
        <f t="shared" ref="M95:M109" si="30">IF(SUM(D95,H95)&gt;0,SUM(D95,H95),"")</f>
        <v>427</v>
      </c>
      <c r="N95" s="12">
        <f t="shared" si="24"/>
        <v>461</v>
      </c>
      <c r="O95" s="12">
        <f t="shared" si="25"/>
        <v>34</v>
      </c>
      <c r="P95" s="22">
        <f t="shared" si="27"/>
        <v>7.3752711496746198E-2</v>
      </c>
      <c r="Q95" s="12"/>
      <c r="R95" s="12">
        <f>IF(M95="",IF(Q95&gt;0,SUM(Q95),""),IF(SUM(Q95)&gt;0,SUM(M95+Q95),M95))</f>
        <v>427</v>
      </c>
      <c r="S95" s="23">
        <f>IF((H95)&gt;0,Q95/(H95),"")</f>
        <v>0</v>
      </c>
    </row>
    <row r="96" spans="1:19">
      <c r="A96" s="9" t="s">
        <v>75</v>
      </c>
      <c r="B96" s="11" t="s">
        <v>464</v>
      </c>
      <c r="C96" s="11" t="s">
        <v>465</v>
      </c>
      <c r="D96" s="12"/>
      <c r="E96" s="12"/>
      <c r="F96" s="12"/>
      <c r="G96" s="12"/>
      <c r="H96" s="12">
        <v>21</v>
      </c>
      <c r="I96" s="12">
        <v>9</v>
      </c>
      <c r="J96" s="12"/>
      <c r="K96" s="12">
        <v>33</v>
      </c>
      <c r="L96" s="12">
        <v>12</v>
      </c>
      <c r="M96" s="12">
        <f t="shared" si="30"/>
        <v>21</v>
      </c>
      <c r="N96" s="12">
        <f t="shared" si="24"/>
        <v>33</v>
      </c>
      <c r="O96" s="12">
        <f t="shared" si="25"/>
        <v>12</v>
      </c>
      <c r="P96" s="22">
        <f>IF(N96&lt;&gt;0,O96/N96,"")</f>
        <v>0.36363636363636365</v>
      </c>
      <c r="Q96" s="12"/>
      <c r="R96" s="12">
        <f>IF(M96="",IF(Q96&gt;0,SUM(Q96),""),IF(SUM(Q96)&gt;0,SUM(M96+Q96),M96))</f>
        <v>21</v>
      </c>
      <c r="S96" s="23">
        <f>IF((H96)&gt;0,Q96/(H96),"")</f>
        <v>0</v>
      </c>
    </row>
    <row r="97" spans="1:19">
      <c r="A97" s="9" t="s">
        <v>341</v>
      </c>
      <c r="B97" s="11" t="s">
        <v>13</v>
      </c>
      <c r="C97" s="11" t="s">
        <v>16</v>
      </c>
      <c r="D97" s="12"/>
      <c r="E97" s="12"/>
      <c r="F97" s="12"/>
      <c r="G97" s="12"/>
      <c r="H97" s="12">
        <v>42</v>
      </c>
      <c r="I97" s="12">
        <v>28</v>
      </c>
      <c r="J97" s="12"/>
      <c r="K97" s="12">
        <v>43</v>
      </c>
      <c r="L97" s="12"/>
      <c r="M97" s="12">
        <f t="shared" si="30"/>
        <v>42</v>
      </c>
      <c r="N97" s="12">
        <f t="shared" ref="N97:O99" si="31">IF(SUM(F97,K97)&gt;0,SUM(F97,K97),"")</f>
        <v>43</v>
      </c>
      <c r="O97" s="12" t="str">
        <f t="shared" si="31"/>
        <v/>
      </c>
      <c r="P97" s="22"/>
      <c r="Q97" s="12">
        <v>97</v>
      </c>
      <c r="R97" s="12">
        <f t="shared" ref="R97:R109" si="32">IF(M97="",IF(Q97&gt;0,SUM(Q97),""),IF(SUM(Q97)&gt;0,SUM(M97+Q97),M97))</f>
        <v>139</v>
      </c>
      <c r="S97" s="23">
        <f t="shared" ref="S97:S109" si="33">IF((H97)&gt;0,Q97/(H97),"")</f>
        <v>2.3095238095238093</v>
      </c>
    </row>
    <row r="98" spans="1:19">
      <c r="A98" s="9" t="s">
        <v>341</v>
      </c>
      <c r="B98" s="11" t="s">
        <v>23</v>
      </c>
      <c r="C98" s="11" t="s">
        <v>25</v>
      </c>
      <c r="D98" s="12"/>
      <c r="E98" s="12"/>
      <c r="F98" s="12"/>
      <c r="G98" s="12"/>
      <c r="H98" s="12">
        <v>344</v>
      </c>
      <c r="I98" s="12">
        <v>6</v>
      </c>
      <c r="J98" s="12"/>
      <c r="K98" s="12">
        <v>353</v>
      </c>
      <c r="L98" s="12">
        <v>8</v>
      </c>
      <c r="M98" s="12">
        <f t="shared" si="30"/>
        <v>344</v>
      </c>
      <c r="N98" s="12">
        <f t="shared" si="31"/>
        <v>353</v>
      </c>
      <c r="O98" s="12">
        <f t="shared" si="31"/>
        <v>8</v>
      </c>
      <c r="P98" s="22">
        <f t="shared" ref="P98:P110" si="34">IF(N98&lt;&gt;0,O98/N98,"")</f>
        <v>2.2662889518413599E-2</v>
      </c>
      <c r="Q98" s="12">
        <v>31</v>
      </c>
      <c r="R98" s="12">
        <f t="shared" si="32"/>
        <v>375</v>
      </c>
      <c r="S98" s="23">
        <f t="shared" si="33"/>
        <v>9.0116279069767435E-2</v>
      </c>
    </row>
    <row r="99" spans="1:19">
      <c r="A99" s="9" t="s">
        <v>341</v>
      </c>
      <c r="B99" s="11" t="s">
        <v>26</v>
      </c>
      <c r="C99" s="11" t="s">
        <v>28</v>
      </c>
      <c r="D99" s="12"/>
      <c r="E99" s="12"/>
      <c r="F99" s="12"/>
      <c r="G99" s="12"/>
      <c r="H99" s="12"/>
      <c r="I99" s="12"/>
      <c r="J99" s="12"/>
      <c r="K99" s="12"/>
      <c r="L99" s="12"/>
      <c r="M99" s="12" t="str">
        <f t="shared" si="30"/>
        <v/>
      </c>
      <c r="N99" s="12" t="str">
        <f t="shared" si="31"/>
        <v/>
      </c>
      <c r="O99" s="12" t="str">
        <f t="shared" si="31"/>
        <v/>
      </c>
      <c r="P99" s="22"/>
      <c r="Q99" s="12">
        <v>6</v>
      </c>
      <c r="R99" s="12">
        <f t="shared" si="32"/>
        <v>6</v>
      </c>
      <c r="S99" s="23" t="str">
        <f t="shared" si="33"/>
        <v/>
      </c>
    </row>
    <row r="100" spans="1:19">
      <c r="A100" s="9" t="s">
        <v>341</v>
      </c>
      <c r="B100" s="11" t="s">
        <v>32</v>
      </c>
      <c r="C100" s="11" t="s">
        <v>33</v>
      </c>
      <c r="D100" s="12"/>
      <c r="E100" s="12"/>
      <c r="F100" s="12"/>
      <c r="G100" s="12"/>
      <c r="H100" s="12">
        <v>417</v>
      </c>
      <c r="I100" s="12">
        <v>62</v>
      </c>
      <c r="J100" s="12"/>
      <c r="K100" s="12">
        <v>421</v>
      </c>
      <c r="L100" s="12">
        <v>4</v>
      </c>
      <c r="M100" s="12">
        <f t="shared" si="30"/>
        <v>417</v>
      </c>
      <c r="N100" s="12">
        <f t="shared" ref="N100:O116" si="35">IF(SUM(F100,K100)&gt;0,SUM(F100,K100),"")</f>
        <v>421</v>
      </c>
      <c r="O100" s="12">
        <f t="shared" si="35"/>
        <v>4</v>
      </c>
      <c r="P100" s="22">
        <f t="shared" si="34"/>
        <v>9.5011876484560574E-3</v>
      </c>
      <c r="Q100" s="12">
        <v>15</v>
      </c>
      <c r="R100" s="12">
        <f t="shared" si="32"/>
        <v>432</v>
      </c>
      <c r="S100" s="23">
        <f t="shared" si="33"/>
        <v>3.5971223021582732E-2</v>
      </c>
    </row>
    <row r="101" spans="1:19">
      <c r="A101" s="9" t="s">
        <v>341</v>
      </c>
      <c r="B101" s="11" t="s">
        <v>34</v>
      </c>
      <c r="C101" s="11" t="s">
        <v>36</v>
      </c>
      <c r="D101" s="12"/>
      <c r="E101" s="12"/>
      <c r="F101" s="12"/>
      <c r="G101" s="12"/>
      <c r="H101" s="12">
        <v>15</v>
      </c>
      <c r="I101" s="12">
        <v>8</v>
      </c>
      <c r="J101" s="12"/>
      <c r="K101" s="12">
        <v>22</v>
      </c>
      <c r="L101" s="12">
        <v>6</v>
      </c>
      <c r="M101" s="12">
        <f t="shared" si="30"/>
        <v>15</v>
      </c>
      <c r="N101" s="12">
        <f t="shared" si="35"/>
        <v>22</v>
      </c>
      <c r="O101" s="12">
        <f t="shared" si="35"/>
        <v>6</v>
      </c>
      <c r="P101" s="22">
        <f t="shared" si="34"/>
        <v>0.27272727272727271</v>
      </c>
      <c r="Q101" s="12">
        <v>4</v>
      </c>
      <c r="R101" s="12">
        <f t="shared" si="32"/>
        <v>19</v>
      </c>
      <c r="S101" s="23">
        <f t="shared" si="33"/>
        <v>0.26666666666666666</v>
      </c>
    </row>
    <row r="102" spans="1:19">
      <c r="A102" s="9" t="s">
        <v>341</v>
      </c>
      <c r="B102" s="11" t="s">
        <v>34</v>
      </c>
      <c r="C102" s="11" t="s">
        <v>39</v>
      </c>
      <c r="D102" s="12"/>
      <c r="E102" s="12"/>
      <c r="F102" s="12"/>
      <c r="G102" s="12"/>
      <c r="H102" s="12">
        <v>20</v>
      </c>
      <c r="I102" s="12">
        <v>13</v>
      </c>
      <c r="J102" s="12"/>
      <c r="K102" s="12">
        <v>21</v>
      </c>
      <c r="L102" s="12">
        <v>1</v>
      </c>
      <c r="M102" s="12">
        <f t="shared" si="30"/>
        <v>20</v>
      </c>
      <c r="N102" s="12">
        <f t="shared" si="35"/>
        <v>21</v>
      </c>
      <c r="O102" s="12">
        <f t="shared" si="35"/>
        <v>1</v>
      </c>
      <c r="P102" s="22">
        <f t="shared" si="34"/>
        <v>4.7619047619047616E-2</v>
      </c>
      <c r="Q102" s="12">
        <v>5</v>
      </c>
      <c r="R102" s="12">
        <f t="shared" si="32"/>
        <v>25</v>
      </c>
      <c r="S102" s="23">
        <f t="shared" si="33"/>
        <v>0.25</v>
      </c>
    </row>
    <row r="103" spans="1:19">
      <c r="A103" s="9" t="s">
        <v>341</v>
      </c>
      <c r="B103" s="11" t="s">
        <v>40</v>
      </c>
      <c r="C103" s="11" t="s">
        <v>41</v>
      </c>
      <c r="D103" s="12"/>
      <c r="E103" s="12"/>
      <c r="F103" s="12"/>
      <c r="G103" s="12"/>
      <c r="H103" s="12">
        <v>351</v>
      </c>
      <c r="I103" s="12">
        <v>132</v>
      </c>
      <c r="J103" s="12"/>
      <c r="K103" s="12">
        <v>356</v>
      </c>
      <c r="L103" s="12">
        <v>4</v>
      </c>
      <c r="M103" s="12">
        <f t="shared" si="30"/>
        <v>351</v>
      </c>
      <c r="N103" s="12">
        <f t="shared" si="35"/>
        <v>356</v>
      </c>
      <c r="O103" s="12">
        <f t="shared" si="35"/>
        <v>4</v>
      </c>
      <c r="P103" s="22">
        <f t="shared" si="34"/>
        <v>1.1235955056179775E-2</v>
      </c>
      <c r="Q103" s="12">
        <v>23</v>
      </c>
      <c r="R103" s="12">
        <f t="shared" si="32"/>
        <v>374</v>
      </c>
      <c r="S103" s="23">
        <f t="shared" si="33"/>
        <v>6.5527065527065526E-2</v>
      </c>
    </row>
    <row r="104" spans="1:19">
      <c r="A104" s="9" t="s">
        <v>341</v>
      </c>
      <c r="B104" s="11" t="s">
        <v>42</v>
      </c>
      <c r="C104" s="11" t="s">
        <v>43</v>
      </c>
      <c r="D104" s="12"/>
      <c r="E104" s="12"/>
      <c r="F104" s="12"/>
      <c r="G104" s="12"/>
      <c r="H104" s="12">
        <v>621</v>
      </c>
      <c r="I104" s="12">
        <v>167</v>
      </c>
      <c r="J104" s="12"/>
      <c r="K104" s="12">
        <v>624</v>
      </c>
      <c r="L104" s="12">
        <v>3</v>
      </c>
      <c r="M104" s="12">
        <f t="shared" si="30"/>
        <v>621</v>
      </c>
      <c r="N104" s="12">
        <f t="shared" si="35"/>
        <v>624</v>
      </c>
      <c r="O104" s="12">
        <f t="shared" si="35"/>
        <v>3</v>
      </c>
      <c r="P104" s="22">
        <f t="shared" si="34"/>
        <v>4.807692307692308E-3</v>
      </c>
      <c r="Q104" s="12">
        <v>18</v>
      </c>
      <c r="R104" s="12">
        <f t="shared" si="32"/>
        <v>639</v>
      </c>
      <c r="S104" s="23">
        <f t="shared" si="33"/>
        <v>2.8985507246376812E-2</v>
      </c>
    </row>
    <row r="105" spans="1:19">
      <c r="A105" s="9" t="s">
        <v>341</v>
      </c>
      <c r="B105" s="11" t="s">
        <v>48</v>
      </c>
      <c r="C105" s="11" t="s">
        <v>50</v>
      </c>
      <c r="D105" s="12"/>
      <c r="E105" s="12"/>
      <c r="F105" s="12"/>
      <c r="G105" s="12"/>
      <c r="H105" s="12">
        <v>2118</v>
      </c>
      <c r="I105" s="12">
        <v>1113</v>
      </c>
      <c r="J105" s="12"/>
      <c r="K105" s="12">
        <v>2131</v>
      </c>
      <c r="L105" s="12">
        <v>2</v>
      </c>
      <c r="M105" s="12">
        <f t="shared" si="30"/>
        <v>2118</v>
      </c>
      <c r="N105" s="12">
        <f>IF(SUM(F105,K105)&gt;0,SUM(F105,K105),"")</f>
        <v>2131</v>
      </c>
      <c r="O105" s="12">
        <f>IF(SUM(G105,L105)&gt;0,SUM(G105,L105),"")</f>
        <v>2</v>
      </c>
      <c r="P105" s="22">
        <f t="shared" si="34"/>
        <v>9.3852651337400278E-4</v>
      </c>
      <c r="Q105" s="12">
        <v>9</v>
      </c>
      <c r="R105" s="12">
        <f t="shared" si="32"/>
        <v>2127</v>
      </c>
      <c r="S105" s="23">
        <f t="shared" si="33"/>
        <v>4.24929178470255E-3</v>
      </c>
    </row>
    <row r="106" spans="1:19">
      <c r="A106" s="9" t="s">
        <v>341</v>
      </c>
      <c r="B106" s="11" t="s">
        <v>53</v>
      </c>
      <c r="C106" s="11" t="s">
        <v>54</v>
      </c>
      <c r="D106" s="12"/>
      <c r="E106" s="12"/>
      <c r="F106" s="12"/>
      <c r="G106" s="12"/>
      <c r="H106" s="12">
        <v>114</v>
      </c>
      <c r="I106" s="12">
        <v>41</v>
      </c>
      <c r="J106" s="12"/>
      <c r="K106" s="12">
        <v>122</v>
      </c>
      <c r="L106" s="12">
        <v>7</v>
      </c>
      <c r="M106" s="12">
        <f t="shared" si="30"/>
        <v>114</v>
      </c>
      <c r="N106" s="12">
        <f t="shared" si="35"/>
        <v>122</v>
      </c>
      <c r="O106" s="12">
        <f t="shared" si="35"/>
        <v>7</v>
      </c>
      <c r="P106" s="22">
        <f t="shared" si="34"/>
        <v>5.737704918032787E-2</v>
      </c>
      <c r="Q106" s="12">
        <v>1</v>
      </c>
      <c r="R106" s="12">
        <f t="shared" si="32"/>
        <v>115</v>
      </c>
      <c r="S106" s="23">
        <f t="shared" si="33"/>
        <v>8.771929824561403E-3</v>
      </c>
    </row>
    <row r="107" spans="1:19">
      <c r="A107" s="9" t="s">
        <v>341</v>
      </c>
      <c r="B107" s="11" t="s">
        <v>60</v>
      </c>
      <c r="C107" s="11" t="s">
        <v>61</v>
      </c>
      <c r="D107" s="12"/>
      <c r="E107" s="12"/>
      <c r="F107" s="12"/>
      <c r="G107" s="12"/>
      <c r="H107" s="12">
        <v>83</v>
      </c>
      <c r="I107" s="12">
        <v>18</v>
      </c>
      <c r="J107" s="12"/>
      <c r="K107" s="12">
        <v>85</v>
      </c>
      <c r="L107" s="12">
        <v>2</v>
      </c>
      <c r="M107" s="12">
        <f t="shared" si="30"/>
        <v>83</v>
      </c>
      <c r="N107" s="12">
        <f t="shared" si="35"/>
        <v>85</v>
      </c>
      <c r="O107" s="12">
        <f t="shared" si="35"/>
        <v>2</v>
      </c>
      <c r="P107" s="22">
        <f t="shared" si="34"/>
        <v>2.3529411764705882E-2</v>
      </c>
      <c r="Q107" s="12">
        <v>2</v>
      </c>
      <c r="R107" s="12">
        <f t="shared" si="32"/>
        <v>85</v>
      </c>
      <c r="S107" s="23">
        <f t="shared" si="33"/>
        <v>2.4096385542168676E-2</v>
      </c>
    </row>
    <row r="108" spans="1:19">
      <c r="A108" s="9" t="s">
        <v>341</v>
      </c>
      <c r="B108" s="11" t="s">
        <v>64</v>
      </c>
      <c r="C108" s="11" t="s">
        <v>70</v>
      </c>
      <c r="D108" s="12"/>
      <c r="E108" s="12"/>
      <c r="F108" s="12"/>
      <c r="G108" s="12"/>
      <c r="H108" s="12">
        <v>8</v>
      </c>
      <c r="I108" s="12">
        <v>5</v>
      </c>
      <c r="J108" s="12"/>
      <c r="K108" s="12">
        <v>9</v>
      </c>
      <c r="L108" s="12">
        <v>1</v>
      </c>
      <c r="M108" s="12">
        <f t="shared" si="30"/>
        <v>8</v>
      </c>
      <c r="N108" s="12">
        <f t="shared" si="35"/>
        <v>9</v>
      </c>
      <c r="O108" s="12">
        <f t="shared" si="35"/>
        <v>1</v>
      </c>
      <c r="P108" s="22">
        <f t="shared" si="34"/>
        <v>0.1111111111111111</v>
      </c>
      <c r="Q108" s="12">
        <v>9</v>
      </c>
      <c r="R108" s="12">
        <f t="shared" si="32"/>
        <v>17</v>
      </c>
      <c r="S108" s="23">
        <f t="shared" si="33"/>
        <v>1.125</v>
      </c>
    </row>
    <row r="109" spans="1:19">
      <c r="A109" s="9" t="s">
        <v>341</v>
      </c>
      <c r="B109" s="11" t="s">
        <v>75</v>
      </c>
      <c r="C109" s="11" t="s">
        <v>77</v>
      </c>
      <c r="D109" s="12"/>
      <c r="E109" s="12"/>
      <c r="F109" s="12"/>
      <c r="G109" s="12"/>
      <c r="H109" s="12">
        <v>255</v>
      </c>
      <c r="I109" s="12">
        <v>62</v>
      </c>
      <c r="J109" s="12"/>
      <c r="K109" s="12">
        <v>260</v>
      </c>
      <c r="L109" s="12">
        <v>5</v>
      </c>
      <c r="M109" s="12">
        <f t="shared" si="30"/>
        <v>255</v>
      </c>
      <c r="N109" s="12">
        <f t="shared" si="35"/>
        <v>260</v>
      </c>
      <c r="O109" s="12">
        <f t="shared" si="35"/>
        <v>5</v>
      </c>
      <c r="P109" s="22">
        <f t="shared" si="34"/>
        <v>1.9230769230769232E-2</v>
      </c>
      <c r="Q109" s="12">
        <v>130</v>
      </c>
      <c r="R109" s="12">
        <f t="shared" si="32"/>
        <v>385</v>
      </c>
      <c r="S109" s="23">
        <f t="shared" si="33"/>
        <v>0.50980392156862742</v>
      </c>
    </row>
    <row r="110" spans="1:19">
      <c r="A110" s="9" t="s">
        <v>341</v>
      </c>
      <c r="B110" s="11" t="s">
        <v>87</v>
      </c>
      <c r="C110" s="11" t="s">
        <v>88</v>
      </c>
      <c r="D110" s="12"/>
      <c r="E110" s="12"/>
      <c r="F110" s="12"/>
      <c r="G110" s="12"/>
      <c r="H110" s="12">
        <v>219</v>
      </c>
      <c r="I110" s="12">
        <v>14</v>
      </c>
      <c r="J110" s="12"/>
      <c r="K110" s="12">
        <v>223</v>
      </c>
      <c r="L110" s="12">
        <v>2</v>
      </c>
      <c r="M110" s="12">
        <f t="shared" ref="M110:M127" si="36">IF(SUM(D110,H110)&gt;0,SUM(D110,H110),"")</f>
        <v>219</v>
      </c>
      <c r="N110" s="12">
        <f t="shared" si="35"/>
        <v>223</v>
      </c>
      <c r="O110" s="12">
        <f t="shared" si="35"/>
        <v>2</v>
      </c>
      <c r="P110" s="22">
        <f t="shared" si="34"/>
        <v>8.9686098654708519E-3</v>
      </c>
      <c r="Q110" s="12">
        <v>1</v>
      </c>
      <c r="R110" s="12">
        <f t="shared" ref="R110:R129" si="37">IF(M110="",IF(Q110&gt;0,SUM(Q110),""),IF(SUM(Q110)&gt;0,SUM(M110+Q110),M110))</f>
        <v>220</v>
      </c>
      <c r="S110" s="23">
        <f t="shared" ref="S110:S129" si="38">IF((H110)&gt;0,Q110/(H110),"")</f>
        <v>4.5662100456621002E-3</v>
      </c>
    </row>
    <row r="111" spans="1:19">
      <c r="A111" s="9" t="s">
        <v>341</v>
      </c>
      <c r="B111" s="11" t="s">
        <v>87</v>
      </c>
      <c r="C111" s="11" t="s">
        <v>89</v>
      </c>
      <c r="D111" s="12"/>
      <c r="E111" s="12"/>
      <c r="F111" s="12"/>
      <c r="G111" s="12"/>
      <c r="H111" s="12">
        <v>3</v>
      </c>
      <c r="I111" s="12">
        <v>2</v>
      </c>
      <c r="J111" s="12"/>
      <c r="K111" s="12">
        <v>3</v>
      </c>
      <c r="L111" s="12"/>
      <c r="M111" s="12">
        <f t="shared" si="36"/>
        <v>3</v>
      </c>
      <c r="N111" s="12">
        <f t="shared" si="35"/>
        <v>3</v>
      </c>
      <c r="O111" s="12" t="str">
        <f t="shared" si="35"/>
        <v/>
      </c>
      <c r="P111" s="22"/>
      <c r="Q111" s="12"/>
      <c r="R111" s="12">
        <f t="shared" si="37"/>
        <v>3</v>
      </c>
      <c r="S111" s="23">
        <f t="shared" si="38"/>
        <v>0</v>
      </c>
    </row>
    <row r="112" spans="1:19">
      <c r="A112" s="9" t="s">
        <v>341</v>
      </c>
      <c r="B112" s="11" t="s">
        <v>87</v>
      </c>
      <c r="C112" s="11" t="s">
        <v>90</v>
      </c>
      <c r="D112" s="12"/>
      <c r="E112" s="12"/>
      <c r="F112" s="12"/>
      <c r="G112" s="12"/>
      <c r="H112" s="12">
        <v>79</v>
      </c>
      <c r="I112" s="12">
        <v>69</v>
      </c>
      <c r="J112" s="12"/>
      <c r="K112" s="12">
        <v>84</v>
      </c>
      <c r="L112" s="12">
        <v>3</v>
      </c>
      <c r="M112" s="12">
        <f t="shared" si="36"/>
        <v>79</v>
      </c>
      <c r="N112" s="12">
        <f t="shared" si="35"/>
        <v>84</v>
      </c>
      <c r="O112" s="12">
        <f t="shared" si="35"/>
        <v>3</v>
      </c>
      <c r="P112" s="22">
        <f t="shared" ref="P112:P129" si="39">IF(N112&lt;&gt;0,O112/N112,"")</f>
        <v>3.5714285714285712E-2</v>
      </c>
      <c r="Q112" s="12">
        <v>3</v>
      </c>
      <c r="R112" s="12">
        <f t="shared" si="37"/>
        <v>82</v>
      </c>
      <c r="S112" s="23">
        <f t="shared" si="38"/>
        <v>3.7974683544303799E-2</v>
      </c>
    </row>
    <row r="113" spans="1:19">
      <c r="A113" s="9" t="s">
        <v>341</v>
      </c>
      <c r="B113" s="11" t="s">
        <v>98</v>
      </c>
      <c r="C113" s="11" t="s">
        <v>99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 t="str">
        <f t="shared" si="36"/>
        <v/>
      </c>
      <c r="N113" s="12" t="str">
        <f t="shared" si="35"/>
        <v/>
      </c>
      <c r="O113" s="12" t="str">
        <f t="shared" si="35"/>
        <v/>
      </c>
      <c r="P113" s="22"/>
      <c r="Q113" s="12">
        <v>3</v>
      </c>
      <c r="R113" s="12">
        <f t="shared" si="37"/>
        <v>3</v>
      </c>
      <c r="S113" s="23" t="str">
        <f t="shared" si="38"/>
        <v/>
      </c>
    </row>
    <row r="114" spans="1:19">
      <c r="A114" s="9" t="s">
        <v>341</v>
      </c>
      <c r="B114" s="11" t="s">
        <v>100</v>
      </c>
      <c r="C114" s="11" t="s">
        <v>101</v>
      </c>
      <c r="D114" s="12"/>
      <c r="E114" s="12"/>
      <c r="F114" s="12"/>
      <c r="G114" s="12"/>
      <c r="H114" s="12">
        <v>3264</v>
      </c>
      <c r="I114" s="12">
        <v>1222</v>
      </c>
      <c r="J114" s="12"/>
      <c r="K114" s="12">
        <v>3423</v>
      </c>
      <c r="L114" s="12">
        <v>156</v>
      </c>
      <c r="M114" s="12">
        <f t="shared" si="36"/>
        <v>3264</v>
      </c>
      <c r="N114" s="12">
        <f t="shared" si="35"/>
        <v>3423</v>
      </c>
      <c r="O114" s="12">
        <f t="shared" si="35"/>
        <v>156</v>
      </c>
      <c r="P114" s="22">
        <f t="shared" si="39"/>
        <v>4.5574057843996492E-2</v>
      </c>
      <c r="Q114" s="12">
        <v>853</v>
      </c>
      <c r="R114" s="12">
        <f t="shared" si="37"/>
        <v>4117</v>
      </c>
      <c r="S114" s="23">
        <f t="shared" si="38"/>
        <v>0.26133578431372551</v>
      </c>
    </row>
    <row r="115" spans="1:19">
      <c r="A115" s="9" t="s">
        <v>341</v>
      </c>
      <c r="B115" s="11" t="s">
        <v>100</v>
      </c>
      <c r="C115" s="11" t="s">
        <v>104</v>
      </c>
      <c r="D115" s="12"/>
      <c r="E115" s="12"/>
      <c r="F115" s="12"/>
      <c r="G115" s="12"/>
      <c r="H115" s="12">
        <v>494</v>
      </c>
      <c r="I115" s="12">
        <v>247</v>
      </c>
      <c r="J115" s="12"/>
      <c r="K115" s="12">
        <v>537</v>
      </c>
      <c r="L115" s="12">
        <v>43</v>
      </c>
      <c r="M115" s="12">
        <f t="shared" si="36"/>
        <v>494</v>
      </c>
      <c r="N115" s="12">
        <f t="shared" si="35"/>
        <v>537</v>
      </c>
      <c r="O115" s="12">
        <f t="shared" si="35"/>
        <v>43</v>
      </c>
      <c r="P115" s="22">
        <f t="shared" si="39"/>
        <v>8.0074487895716945E-2</v>
      </c>
      <c r="Q115" s="12">
        <v>51</v>
      </c>
      <c r="R115" s="12">
        <f t="shared" si="37"/>
        <v>545</v>
      </c>
      <c r="S115" s="23">
        <f t="shared" si="38"/>
        <v>0.10323886639676114</v>
      </c>
    </row>
    <row r="116" spans="1:19">
      <c r="A116" s="9" t="s">
        <v>341</v>
      </c>
      <c r="B116" s="11" t="s">
        <v>106</v>
      </c>
      <c r="C116" s="11" t="s">
        <v>107</v>
      </c>
      <c r="D116" s="12"/>
      <c r="E116" s="12"/>
      <c r="F116" s="12"/>
      <c r="G116" s="12"/>
      <c r="H116" s="12">
        <v>186</v>
      </c>
      <c r="I116" s="12">
        <v>50</v>
      </c>
      <c r="J116" s="12"/>
      <c r="K116" s="12">
        <v>189</v>
      </c>
      <c r="L116" s="12">
        <v>3</v>
      </c>
      <c r="M116" s="12">
        <f t="shared" si="36"/>
        <v>186</v>
      </c>
      <c r="N116" s="12">
        <f t="shared" si="35"/>
        <v>189</v>
      </c>
      <c r="O116" s="12">
        <f t="shared" si="35"/>
        <v>3</v>
      </c>
      <c r="P116" s="22">
        <f t="shared" si="39"/>
        <v>1.5873015873015872E-2</v>
      </c>
      <c r="Q116" s="12"/>
      <c r="R116" s="12">
        <f t="shared" si="37"/>
        <v>186</v>
      </c>
      <c r="S116" s="23">
        <f t="shared" si="38"/>
        <v>0</v>
      </c>
    </row>
    <row r="117" spans="1:19">
      <c r="A117" s="9" t="s">
        <v>341</v>
      </c>
      <c r="B117" s="11" t="s">
        <v>121</v>
      </c>
      <c r="C117" s="11" t="s">
        <v>122</v>
      </c>
      <c r="D117" s="12"/>
      <c r="E117" s="12"/>
      <c r="F117" s="12"/>
      <c r="G117" s="12"/>
      <c r="H117" s="12">
        <v>47</v>
      </c>
      <c r="I117" s="12">
        <v>3</v>
      </c>
      <c r="J117" s="12"/>
      <c r="K117" s="12">
        <v>48</v>
      </c>
      <c r="L117" s="12">
        <v>1</v>
      </c>
      <c r="M117" s="12">
        <f t="shared" si="36"/>
        <v>47</v>
      </c>
      <c r="N117" s="12">
        <f t="shared" ref="N117:O132" si="40">IF(SUM(F117,K117)&gt;0,SUM(F117,K117),"")</f>
        <v>48</v>
      </c>
      <c r="O117" s="12">
        <f t="shared" si="40"/>
        <v>1</v>
      </c>
      <c r="P117" s="22">
        <f t="shared" si="39"/>
        <v>2.0833333333333332E-2</v>
      </c>
      <c r="Q117" s="12">
        <v>17</v>
      </c>
      <c r="R117" s="12">
        <f t="shared" si="37"/>
        <v>64</v>
      </c>
      <c r="S117" s="23">
        <f t="shared" si="38"/>
        <v>0.36170212765957449</v>
      </c>
    </row>
    <row r="118" spans="1:19">
      <c r="A118" s="9" t="s">
        <v>341</v>
      </c>
      <c r="B118" s="11" t="s">
        <v>123</v>
      </c>
      <c r="C118" s="11" t="s">
        <v>124</v>
      </c>
      <c r="D118" s="12"/>
      <c r="E118" s="12"/>
      <c r="F118" s="12"/>
      <c r="G118" s="12"/>
      <c r="H118" s="12">
        <v>82</v>
      </c>
      <c r="I118" s="12">
        <v>18</v>
      </c>
      <c r="J118" s="12"/>
      <c r="K118" s="12">
        <v>83</v>
      </c>
      <c r="L118" s="12"/>
      <c r="M118" s="12">
        <f t="shared" si="36"/>
        <v>82</v>
      </c>
      <c r="N118" s="12">
        <f t="shared" si="40"/>
        <v>83</v>
      </c>
      <c r="O118" s="12" t="str">
        <f t="shared" si="40"/>
        <v/>
      </c>
      <c r="P118" s="22"/>
      <c r="Q118" s="12"/>
      <c r="R118" s="12">
        <f t="shared" si="37"/>
        <v>82</v>
      </c>
      <c r="S118" s="23">
        <f t="shared" si="38"/>
        <v>0</v>
      </c>
    </row>
    <row r="119" spans="1:19">
      <c r="A119" s="9" t="s">
        <v>341</v>
      </c>
      <c r="B119" s="11" t="s">
        <v>125</v>
      </c>
      <c r="C119" s="11" t="s">
        <v>126</v>
      </c>
      <c r="D119" s="12"/>
      <c r="E119" s="12"/>
      <c r="F119" s="12"/>
      <c r="G119" s="12"/>
      <c r="H119" s="12">
        <v>140</v>
      </c>
      <c r="I119" s="12">
        <v>67</v>
      </c>
      <c r="J119" s="12"/>
      <c r="K119" s="12">
        <v>165</v>
      </c>
      <c r="L119" s="12">
        <v>25</v>
      </c>
      <c r="M119" s="12">
        <f t="shared" si="36"/>
        <v>140</v>
      </c>
      <c r="N119" s="12">
        <f t="shared" si="40"/>
        <v>165</v>
      </c>
      <c r="O119" s="12">
        <f t="shared" si="40"/>
        <v>25</v>
      </c>
      <c r="P119" s="22">
        <f t="shared" si="39"/>
        <v>0.15151515151515152</v>
      </c>
      <c r="Q119" s="12">
        <v>19</v>
      </c>
      <c r="R119" s="12">
        <f t="shared" si="37"/>
        <v>159</v>
      </c>
      <c r="S119" s="23">
        <f t="shared" si="38"/>
        <v>0.1357142857142857</v>
      </c>
    </row>
    <row r="120" spans="1:19">
      <c r="A120" s="9" t="s">
        <v>341</v>
      </c>
      <c r="B120" s="11" t="s">
        <v>127</v>
      </c>
      <c r="C120" s="11" t="s">
        <v>129</v>
      </c>
      <c r="D120" s="12"/>
      <c r="E120" s="12"/>
      <c r="F120" s="12"/>
      <c r="G120" s="12"/>
      <c r="H120" s="12">
        <v>73</v>
      </c>
      <c r="I120" s="12">
        <v>45</v>
      </c>
      <c r="J120" s="12"/>
      <c r="K120" s="12">
        <v>77</v>
      </c>
      <c r="L120" s="12">
        <v>3</v>
      </c>
      <c r="M120" s="12">
        <f t="shared" si="36"/>
        <v>73</v>
      </c>
      <c r="N120" s="12">
        <f t="shared" si="40"/>
        <v>77</v>
      </c>
      <c r="O120" s="12">
        <f t="shared" si="40"/>
        <v>3</v>
      </c>
      <c r="P120" s="22">
        <f t="shared" si="39"/>
        <v>3.896103896103896E-2</v>
      </c>
      <c r="Q120" s="12">
        <v>1</v>
      </c>
      <c r="R120" s="12">
        <f t="shared" si="37"/>
        <v>74</v>
      </c>
      <c r="S120" s="23">
        <f t="shared" si="38"/>
        <v>1.3698630136986301E-2</v>
      </c>
    </row>
    <row r="121" spans="1:19">
      <c r="A121" s="9" t="s">
        <v>341</v>
      </c>
      <c r="B121" s="11" t="s">
        <v>130</v>
      </c>
      <c r="C121" s="11" t="s">
        <v>131</v>
      </c>
      <c r="D121" s="12"/>
      <c r="E121" s="12"/>
      <c r="F121" s="12"/>
      <c r="G121" s="12"/>
      <c r="H121" s="12">
        <v>30</v>
      </c>
      <c r="I121" s="12">
        <v>3</v>
      </c>
      <c r="J121" s="12"/>
      <c r="K121" s="12">
        <v>30</v>
      </c>
      <c r="L121" s="12"/>
      <c r="M121" s="12">
        <f t="shared" si="36"/>
        <v>30</v>
      </c>
      <c r="N121" s="12">
        <f t="shared" si="40"/>
        <v>30</v>
      </c>
      <c r="O121" s="12" t="str">
        <f t="shared" si="40"/>
        <v/>
      </c>
      <c r="P121" s="22"/>
      <c r="Q121" s="12"/>
      <c r="R121" s="12">
        <f t="shared" si="37"/>
        <v>30</v>
      </c>
      <c r="S121" s="23">
        <f t="shared" si="38"/>
        <v>0</v>
      </c>
    </row>
    <row r="122" spans="1:19">
      <c r="A122" s="9" t="s">
        <v>341</v>
      </c>
      <c r="B122" s="11" t="s">
        <v>138</v>
      </c>
      <c r="C122" s="11" t="s">
        <v>140</v>
      </c>
      <c r="D122" s="12"/>
      <c r="E122" s="12"/>
      <c r="F122" s="12"/>
      <c r="G122" s="12"/>
      <c r="H122" s="12">
        <v>2088</v>
      </c>
      <c r="I122" s="12">
        <v>535</v>
      </c>
      <c r="J122" s="12"/>
      <c r="K122" s="12">
        <v>2213</v>
      </c>
      <c r="L122" s="12">
        <v>124</v>
      </c>
      <c r="M122" s="12">
        <f t="shared" si="36"/>
        <v>2088</v>
      </c>
      <c r="N122" s="12">
        <f t="shared" si="40"/>
        <v>2213</v>
      </c>
      <c r="O122" s="12">
        <f t="shared" si="40"/>
        <v>124</v>
      </c>
      <c r="P122" s="22">
        <f t="shared" si="39"/>
        <v>5.6032535020334388E-2</v>
      </c>
      <c r="Q122" s="12">
        <v>89</v>
      </c>
      <c r="R122" s="12">
        <f t="shared" si="37"/>
        <v>2177</v>
      </c>
      <c r="S122" s="23">
        <f t="shared" si="38"/>
        <v>4.2624521072796934E-2</v>
      </c>
    </row>
    <row r="123" spans="1:19">
      <c r="A123" s="9" t="s">
        <v>341</v>
      </c>
      <c r="B123" s="11" t="s">
        <v>150</v>
      </c>
      <c r="C123" s="11" t="s">
        <v>151</v>
      </c>
      <c r="D123" s="12"/>
      <c r="E123" s="12"/>
      <c r="F123" s="12"/>
      <c r="G123" s="12"/>
      <c r="H123" s="12">
        <v>22</v>
      </c>
      <c r="I123" s="12">
        <v>9</v>
      </c>
      <c r="J123" s="12"/>
      <c r="K123" s="12">
        <v>23</v>
      </c>
      <c r="L123" s="12">
        <v>1</v>
      </c>
      <c r="M123" s="12">
        <f t="shared" si="36"/>
        <v>22</v>
      </c>
      <c r="N123" s="12">
        <f t="shared" si="40"/>
        <v>23</v>
      </c>
      <c r="O123" s="12">
        <f t="shared" si="40"/>
        <v>1</v>
      </c>
      <c r="P123" s="22">
        <f t="shared" si="39"/>
        <v>4.3478260869565216E-2</v>
      </c>
      <c r="Q123" s="12">
        <v>1</v>
      </c>
      <c r="R123" s="12">
        <f t="shared" si="37"/>
        <v>23</v>
      </c>
      <c r="S123" s="23">
        <f t="shared" si="38"/>
        <v>4.5454545454545456E-2</v>
      </c>
    </row>
    <row r="124" spans="1:19">
      <c r="A124" s="9" t="s">
        <v>341</v>
      </c>
      <c r="B124" s="11" t="s">
        <v>154</v>
      </c>
      <c r="C124" s="11" t="s">
        <v>155</v>
      </c>
      <c r="D124" s="12"/>
      <c r="E124" s="12"/>
      <c r="F124" s="12"/>
      <c r="G124" s="12"/>
      <c r="H124" s="12">
        <v>52</v>
      </c>
      <c r="I124" s="12">
        <v>21</v>
      </c>
      <c r="J124" s="12"/>
      <c r="K124" s="12">
        <v>55</v>
      </c>
      <c r="L124" s="12">
        <v>2</v>
      </c>
      <c r="M124" s="12">
        <f t="shared" si="36"/>
        <v>52</v>
      </c>
      <c r="N124" s="12">
        <f t="shared" si="40"/>
        <v>55</v>
      </c>
      <c r="O124" s="12">
        <f t="shared" si="40"/>
        <v>2</v>
      </c>
      <c r="P124" s="22">
        <f t="shared" si="39"/>
        <v>3.6363636363636362E-2</v>
      </c>
      <c r="Q124" s="12">
        <v>1</v>
      </c>
      <c r="R124" s="12">
        <f t="shared" si="37"/>
        <v>53</v>
      </c>
      <c r="S124" s="23">
        <f t="shared" si="38"/>
        <v>1.9230769230769232E-2</v>
      </c>
    </row>
    <row r="125" spans="1:19">
      <c r="A125" s="9" t="s">
        <v>341</v>
      </c>
      <c r="B125" s="11" t="s">
        <v>156</v>
      </c>
      <c r="C125" s="11" t="s">
        <v>158</v>
      </c>
      <c r="D125" s="12"/>
      <c r="E125" s="12"/>
      <c r="F125" s="12"/>
      <c r="G125" s="12"/>
      <c r="H125" s="12">
        <v>510</v>
      </c>
      <c r="I125" s="12">
        <v>344</v>
      </c>
      <c r="J125" s="12"/>
      <c r="K125" s="12">
        <v>522</v>
      </c>
      <c r="L125" s="12">
        <v>12</v>
      </c>
      <c r="M125" s="12">
        <f t="shared" si="36"/>
        <v>510</v>
      </c>
      <c r="N125" s="12">
        <f t="shared" si="40"/>
        <v>522</v>
      </c>
      <c r="O125" s="12">
        <f t="shared" si="40"/>
        <v>12</v>
      </c>
      <c r="P125" s="22">
        <f t="shared" si="39"/>
        <v>2.2988505747126436E-2</v>
      </c>
      <c r="Q125" s="12">
        <v>34</v>
      </c>
      <c r="R125" s="12">
        <f t="shared" si="37"/>
        <v>544</v>
      </c>
      <c r="S125" s="23">
        <f t="shared" si="38"/>
        <v>6.6666666666666666E-2</v>
      </c>
    </row>
    <row r="126" spans="1:19">
      <c r="A126" s="9" t="s">
        <v>341</v>
      </c>
      <c r="B126" s="11" t="s">
        <v>159</v>
      </c>
      <c r="C126" s="11" t="s">
        <v>161</v>
      </c>
      <c r="D126" s="12"/>
      <c r="E126" s="12"/>
      <c r="F126" s="12"/>
      <c r="G126" s="12"/>
      <c r="H126" s="12">
        <v>23</v>
      </c>
      <c r="I126" s="12">
        <v>7</v>
      </c>
      <c r="J126" s="12"/>
      <c r="K126" s="12">
        <v>25</v>
      </c>
      <c r="L126" s="12">
        <v>1</v>
      </c>
      <c r="M126" s="12">
        <f t="shared" si="36"/>
        <v>23</v>
      </c>
      <c r="N126" s="12">
        <f t="shared" si="40"/>
        <v>25</v>
      </c>
      <c r="O126" s="12">
        <f t="shared" si="40"/>
        <v>1</v>
      </c>
      <c r="P126" s="22">
        <f t="shared" si="39"/>
        <v>0.04</v>
      </c>
      <c r="Q126" s="12">
        <v>2</v>
      </c>
      <c r="R126" s="12">
        <f t="shared" si="37"/>
        <v>25</v>
      </c>
      <c r="S126" s="23">
        <f t="shared" si="38"/>
        <v>8.6956521739130432E-2</v>
      </c>
    </row>
    <row r="127" spans="1:19">
      <c r="A127" s="9" t="s">
        <v>341</v>
      </c>
      <c r="B127" s="11" t="s">
        <v>159</v>
      </c>
      <c r="C127" s="11" t="s">
        <v>162</v>
      </c>
      <c r="D127" s="12"/>
      <c r="E127" s="12"/>
      <c r="F127" s="12"/>
      <c r="G127" s="12"/>
      <c r="H127" s="12">
        <v>18</v>
      </c>
      <c r="I127" s="12">
        <v>2</v>
      </c>
      <c r="J127" s="12"/>
      <c r="K127" s="12">
        <v>19</v>
      </c>
      <c r="L127" s="12">
        <v>1</v>
      </c>
      <c r="M127" s="12">
        <f t="shared" si="36"/>
        <v>18</v>
      </c>
      <c r="N127" s="12">
        <f t="shared" si="40"/>
        <v>19</v>
      </c>
      <c r="O127" s="12">
        <f t="shared" si="40"/>
        <v>1</v>
      </c>
      <c r="P127" s="22">
        <f t="shared" si="39"/>
        <v>5.2631578947368418E-2</v>
      </c>
      <c r="Q127" s="12">
        <v>1</v>
      </c>
      <c r="R127" s="12">
        <f t="shared" si="37"/>
        <v>19</v>
      </c>
      <c r="S127" s="23">
        <f t="shared" si="38"/>
        <v>5.5555555555555552E-2</v>
      </c>
    </row>
    <row r="128" spans="1:19">
      <c r="A128" s="9" t="s">
        <v>341</v>
      </c>
      <c r="B128" s="11" t="s">
        <v>159</v>
      </c>
      <c r="C128" s="11" t="s">
        <v>163</v>
      </c>
      <c r="D128" s="12"/>
      <c r="E128" s="12"/>
      <c r="F128" s="12"/>
      <c r="G128" s="12"/>
      <c r="H128" s="12">
        <v>436</v>
      </c>
      <c r="I128" s="12">
        <v>119</v>
      </c>
      <c r="J128" s="12"/>
      <c r="K128" s="12">
        <v>456</v>
      </c>
      <c r="L128" s="12">
        <v>15</v>
      </c>
      <c r="M128" s="12">
        <f t="shared" ref="M128:M149" si="41">IF(SUM(D128,H128)&gt;0,SUM(D128,H128),"")</f>
        <v>436</v>
      </c>
      <c r="N128" s="12">
        <f t="shared" si="40"/>
        <v>456</v>
      </c>
      <c r="O128" s="12">
        <f t="shared" si="40"/>
        <v>15</v>
      </c>
      <c r="P128" s="22">
        <f t="shared" si="39"/>
        <v>3.2894736842105261E-2</v>
      </c>
      <c r="Q128" s="12">
        <v>40</v>
      </c>
      <c r="R128" s="12">
        <f t="shared" si="37"/>
        <v>476</v>
      </c>
      <c r="S128" s="23">
        <f t="shared" si="38"/>
        <v>9.1743119266055051E-2</v>
      </c>
    </row>
    <row r="129" spans="1:19">
      <c r="A129" s="9" t="s">
        <v>341</v>
      </c>
      <c r="B129" s="11" t="s">
        <v>159</v>
      </c>
      <c r="C129" s="11" t="s">
        <v>513</v>
      </c>
      <c r="D129" s="12"/>
      <c r="E129" s="12"/>
      <c r="F129" s="12"/>
      <c r="G129" s="12"/>
      <c r="H129" s="12">
        <v>31</v>
      </c>
      <c r="I129" s="12">
        <v>11</v>
      </c>
      <c r="J129" s="12"/>
      <c r="K129" s="12">
        <v>33</v>
      </c>
      <c r="L129" s="12">
        <v>1</v>
      </c>
      <c r="M129" s="12">
        <f t="shared" si="41"/>
        <v>31</v>
      </c>
      <c r="N129" s="12">
        <f t="shared" si="40"/>
        <v>33</v>
      </c>
      <c r="O129" s="12">
        <f t="shared" si="40"/>
        <v>1</v>
      </c>
      <c r="P129" s="22">
        <f t="shared" si="39"/>
        <v>3.0303030303030304E-2</v>
      </c>
      <c r="Q129" s="12">
        <v>5</v>
      </c>
      <c r="R129" s="12">
        <f t="shared" si="37"/>
        <v>36</v>
      </c>
      <c r="S129" s="23">
        <f t="shared" si="38"/>
        <v>0.16129032258064516</v>
      </c>
    </row>
    <row r="130" spans="1:19">
      <c r="A130" s="9" t="s">
        <v>341</v>
      </c>
      <c r="B130" s="11" t="s">
        <v>166</v>
      </c>
      <c r="C130" s="11" t="s">
        <v>167</v>
      </c>
      <c r="D130" s="12"/>
      <c r="E130" s="12"/>
      <c r="F130" s="12"/>
      <c r="G130" s="12"/>
      <c r="H130" s="12">
        <v>774</v>
      </c>
      <c r="I130" s="12">
        <v>217</v>
      </c>
      <c r="J130" s="12"/>
      <c r="K130" s="12">
        <v>781</v>
      </c>
      <c r="L130" s="12">
        <v>4</v>
      </c>
      <c r="M130" s="12">
        <f t="shared" si="41"/>
        <v>774</v>
      </c>
      <c r="N130" s="12">
        <f t="shared" si="40"/>
        <v>781</v>
      </c>
      <c r="O130" s="12">
        <f t="shared" si="40"/>
        <v>4</v>
      </c>
      <c r="P130" s="22">
        <f t="shared" ref="P130:P153" si="42">IF(N130&lt;&gt;0,O130/N130,"")</f>
        <v>5.1216389244558257E-3</v>
      </c>
      <c r="Q130" s="12">
        <v>11</v>
      </c>
      <c r="R130" s="12">
        <f t="shared" ref="R130:R153" si="43">IF(M130="",IF(Q130&gt;0,SUM(Q130),""),IF(SUM(Q130)&gt;0,SUM(M130+Q130),M130))</f>
        <v>785</v>
      </c>
      <c r="S130" s="23">
        <f t="shared" ref="S130:S153" si="44">IF((H130)&gt;0,Q130/(H130),"")</f>
        <v>1.4211886304909561E-2</v>
      </c>
    </row>
    <row r="131" spans="1:19">
      <c r="A131" s="9" t="s">
        <v>341</v>
      </c>
      <c r="B131" s="11" t="s">
        <v>168</v>
      </c>
      <c r="C131" s="11" t="s">
        <v>169</v>
      </c>
      <c r="D131" s="12"/>
      <c r="E131" s="12"/>
      <c r="F131" s="12"/>
      <c r="G131" s="12"/>
      <c r="H131" s="12">
        <v>133</v>
      </c>
      <c r="I131" s="12">
        <v>20</v>
      </c>
      <c r="J131" s="12"/>
      <c r="K131" s="12">
        <v>140</v>
      </c>
      <c r="L131" s="12">
        <v>6</v>
      </c>
      <c r="M131" s="12">
        <f t="shared" si="41"/>
        <v>133</v>
      </c>
      <c r="N131" s="12">
        <f t="shared" si="40"/>
        <v>140</v>
      </c>
      <c r="O131" s="12">
        <f t="shared" si="40"/>
        <v>6</v>
      </c>
      <c r="P131" s="22">
        <f t="shared" si="42"/>
        <v>4.2857142857142858E-2</v>
      </c>
      <c r="Q131" s="12">
        <v>3</v>
      </c>
      <c r="R131" s="12">
        <f t="shared" si="43"/>
        <v>136</v>
      </c>
      <c r="S131" s="23">
        <f t="shared" si="44"/>
        <v>2.2556390977443608E-2</v>
      </c>
    </row>
    <row r="132" spans="1:19">
      <c r="A132" s="9" t="s">
        <v>341</v>
      </c>
      <c r="B132" s="11" t="s">
        <v>168</v>
      </c>
      <c r="C132" s="11" t="s">
        <v>514</v>
      </c>
      <c r="D132" s="12"/>
      <c r="E132" s="12"/>
      <c r="F132" s="12"/>
      <c r="G132" s="12"/>
      <c r="H132" s="12">
        <v>253</v>
      </c>
      <c r="I132" s="12">
        <v>86</v>
      </c>
      <c r="J132" s="12"/>
      <c r="K132" s="12">
        <v>253</v>
      </c>
      <c r="L132" s="12"/>
      <c r="M132" s="12">
        <f t="shared" si="41"/>
        <v>253</v>
      </c>
      <c r="N132" s="12">
        <f t="shared" si="40"/>
        <v>253</v>
      </c>
      <c r="O132" s="12" t="str">
        <f t="shared" si="40"/>
        <v/>
      </c>
      <c r="P132" s="22"/>
      <c r="Q132" s="12">
        <v>12</v>
      </c>
      <c r="R132" s="12">
        <f t="shared" si="43"/>
        <v>265</v>
      </c>
      <c r="S132" s="23">
        <f t="shared" si="44"/>
        <v>4.7430830039525688E-2</v>
      </c>
    </row>
    <row r="133" spans="1:19">
      <c r="A133" s="9" t="s">
        <v>341</v>
      </c>
      <c r="B133" s="11" t="s">
        <v>168</v>
      </c>
      <c r="C133" s="11" t="s">
        <v>175</v>
      </c>
      <c r="D133" s="12"/>
      <c r="E133" s="12"/>
      <c r="F133" s="12"/>
      <c r="G133" s="12"/>
      <c r="H133" s="12">
        <v>193</v>
      </c>
      <c r="I133" s="12">
        <v>45</v>
      </c>
      <c r="J133" s="12"/>
      <c r="K133" s="12">
        <v>197</v>
      </c>
      <c r="L133" s="12">
        <v>2</v>
      </c>
      <c r="M133" s="12">
        <f t="shared" si="41"/>
        <v>193</v>
      </c>
      <c r="N133" s="12">
        <f t="shared" ref="N133:O156" si="45">IF(SUM(F133,K133)&gt;0,SUM(F133,K133),"")</f>
        <v>197</v>
      </c>
      <c r="O133" s="12">
        <f t="shared" si="45"/>
        <v>2</v>
      </c>
      <c r="P133" s="22">
        <f t="shared" si="42"/>
        <v>1.015228426395939E-2</v>
      </c>
      <c r="Q133" s="12">
        <v>2</v>
      </c>
      <c r="R133" s="12">
        <f t="shared" si="43"/>
        <v>195</v>
      </c>
      <c r="S133" s="23">
        <f t="shared" si="44"/>
        <v>1.0362694300518135E-2</v>
      </c>
    </row>
    <row r="134" spans="1:19">
      <c r="A134" s="9" t="s">
        <v>341</v>
      </c>
      <c r="B134" s="11" t="s">
        <v>179</v>
      </c>
      <c r="C134" s="11" t="s">
        <v>180</v>
      </c>
      <c r="D134" s="12"/>
      <c r="E134" s="12"/>
      <c r="F134" s="12"/>
      <c r="G134" s="12"/>
      <c r="H134" s="12">
        <v>2949</v>
      </c>
      <c r="I134" s="12">
        <v>41</v>
      </c>
      <c r="J134" s="12"/>
      <c r="K134" s="12">
        <v>2985</v>
      </c>
      <c r="L134" s="12">
        <v>34</v>
      </c>
      <c r="M134" s="12">
        <f t="shared" si="41"/>
        <v>2949</v>
      </c>
      <c r="N134" s="12">
        <f t="shared" si="45"/>
        <v>2985</v>
      </c>
      <c r="O134" s="12">
        <f t="shared" si="45"/>
        <v>34</v>
      </c>
      <c r="P134" s="22">
        <f t="shared" si="42"/>
        <v>1.1390284757118929E-2</v>
      </c>
      <c r="Q134" s="12">
        <v>19</v>
      </c>
      <c r="R134" s="12">
        <f t="shared" si="43"/>
        <v>2968</v>
      </c>
      <c r="S134" s="23">
        <f t="shared" si="44"/>
        <v>6.442861987114276E-3</v>
      </c>
    </row>
    <row r="135" spans="1:19">
      <c r="A135" s="9" t="s">
        <v>341</v>
      </c>
      <c r="B135" s="11" t="s">
        <v>179</v>
      </c>
      <c r="C135" s="11" t="s">
        <v>515</v>
      </c>
      <c r="D135" s="12">
        <v>1</v>
      </c>
      <c r="E135" s="12"/>
      <c r="F135" s="12"/>
      <c r="G135" s="12"/>
      <c r="H135" s="12">
        <v>184</v>
      </c>
      <c r="I135" s="12">
        <v>11</v>
      </c>
      <c r="J135" s="12"/>
      <c r="K135" s="12">
        <v>190</v>
      </c>
      <c r="L135" s="12">
        <v>5</v>
      </c>
      <c r="M135" s="12">
        <f t="shared" si="41"/>
        <v>185</v>
      </c>
      <c r="N135" s="12">
        <f t="shared" si="45"/>
        <v>190</v>
      </c>
      <c r="O135" s="12">
        <f t="shared" si="45"/>
        <v>5</v>
      </c>
      <c r="P135" s="22">
        <f t="shared" si="42"/>
        <v>2.6315789473684209E-2</v>
      </c>
      <c r="Q135" s="12">
        <v>1</v>
      </c>
      <c r="R135" s="12">
        <f t="shared" si="43"/>
        <v>186</v>
      </c>
      <c r="S135" s="23">
        <f t="shared" si="44"/>
        <v>5.434782608695652E-3</v>
      </c>
    </row>
    <row r="136" spans="1:19">
      <c r="A136" s="9" t="s">
        <v>341</v>
      </c>
      <c r="B136" s="11" t="s">
        <v>195</v>
      </c>
      <c r="C136" s="11" t="s">
        <v>196</v>
      </c>
      <c r="D136" s="12"/>
      <c r="E136" s="12"/>
      <c r="F136" s="12"/>
      <c r="G136" s="12"/>
      <c r="H136" s="12">
        <v>215</v>
      </c>
      <c r="I136" s="12">
        <v>86</v>
      </c>
      <c r="J136" s="12"/>
      <c r="K136" s="12">
        <v>220</v>
      </c>
      <c r="L136" s="12">
        <v>5</v>
      </c>
      <c r="M136" s="12">
        <f t="shared" si="41"/>
        <v>215</v>
      </c>
      <c r="N136" s="12">
        <f t="shared" si="45"/>
        <v>220</v>
      </c>
      <c r="O136" s="12">
        <f t="shared" si="45"/>
        <v>5</v>
      </c>
      <c r="P136" s="22">
        <f t="shared" si="42"/>
        <v>2.2727272727272728E-2</v>
      </c>
      <c r="Q136" s="12">
        <v>68</v>
      </c>
      <c r="R136" s="12">
        <f t="shared" si="43"/>
        <v>283</v>
      </c>
      <c r="S136" s="23">
        <f t="shared" si="44"/>
        <v>0.31627906976744186</v>
      </c>
    </row>
    <row r="137" spans="1:19">
      <c r="A137" s="9" t="s">
        <v>341</v>
      </c>
      <c r="B137" s="11" t="s">
        <v>195</v>
      </c>
      <c r="C137" s="11" t="s">
        <v>516</v>
      </c>
      <c r="D137" s="12"/>
      <c r="E137" s="12"/>
      <c r="F137" s="12"/>
      <c r="G137" s="12"/>
      <c r="H137" s="12">
        <v>125</v>
      </c>
      <c r="I137" s="12">
        <v>21</v>
      </c>
      <c r="J137" s="12"/>
      <c r="K137" s="12">
        <v>127</v>
      </c>
      <c r="L137" s="12"/>
      <c r="M137" s="12">
        <f t="shared" si="41"/>
        <v>125</v>
      </c>
      <c r="N137" s="12">
        <f t="shared" si="45"/>
        <v>127</v>
      </c>
      <c r="O137" s="12" t="str">
        <f t="shared" si="45"/>
        <v/>
      </c>
      <c r="P137" s="22"/>
      <c r="Q137" s="12">
        <v>219</v>
      </c>
      <c r="R137" s="12">
        <f t="shared" si="43"/>
        <v>344</v>
      </c>
      <c r="S137" s="23">
        <f t="shared" si="44"/>
        <v>1.752</v>
      </c>
    </row>
    <row r="138" spans="1:19">
      <c r="A138" s="9" t="s">
        <v>341</v>
      </c>
      <c r="B138" s="11" t="s">
        <v>199</v>
      </c>
      <c r="C138" s="11" t="s">
        <v>200</v>
      </c>
      <c r="D138" s="12"/>
      <c r="E138" s="12"/>
      <c r="F138" s="12"/>
      <c r="G138" s="12"/>
      <c r="H138" s="12">
        <v>2142</v>
      </c>
      <c r="I138" s="12">
        <v>1142</v>
      </c>
      <c r="J138" s="12"/>
      <c r="K138" s="12">
        <v>2533</v>
      </c>
      <c r="L138" s="12">
        <v>388</v>
      </c>
      <c r="M138" s="12">
        <f t="shared" si="41"/>
        <v>2142</v>
      </c>
      <c r="N138" s="12">
        <f t="shared" si="45"/>
        <v>2533</v>
      </c>
      <c r="O138" s="12">
        <f t="shared" si="45"/>
        <v>388</v>
      </c>
      <c r="P138" s="22">
        <f t="shared" si="42"/>
        <v>0.15317804974338728</v>
      </c>
      <c r="Q138" s="12">
        <v>291</v>
      </c>
      <c r="R138" s="12">
        <f t="shared" si="43"/>
        <v>2433</v>
      </c>
      <c r="S138" s="23">
        <f t="shared" si="44"/>
        <v>0.13585434173669467</v>
      </c>
    </row>
    <row r="139" spans="1:19">
      <c r="A139" s="9" t="s">
        <v>341</v>
      </c>
      <c r="B139" s="11" t="s">
        <v>207</v>
      </c>
      <c r="C139" s="11" t="s">
        <v>208</v>
      </c>
      <c r="D139" s="12"/>
      <c r="E139" s="12"/>
      <c r="F139" s="12"/>
      <c r="G139" s="12"/>
      <c r="H139" s="12">
        <v>422</v>
      </c>
      <c r="I139" s="12">
        <v>106</v>
      </c>
      <c r="J139" s="12"/>
      <c r="K139" s="12">
        <v>446</v>
      </c>
      <c r="L139" s="12">
        <v>24</v>
      </c>
      <c r="M139" s="12">
        <f t="shared" si="41"/>
        <v>422</v>
      </c>
      <c r="N139" s="12">
        <f t="shared" si="45"/>
        <v>446</v>
      </c>
      <c r="O139" s="12">
        <f t="shared" si="45"/>
        <v>24</v>
      </c>
      <c r="P139" s="22">
        <f t="shared" si="42"/>
        <v>5.3811659192825115E-2</v>
      </c>
      <c r="Q139" s="12">
        <v>14</v>
      </c>
      <c r="R139" s="12">
        <f t="shared" si="43"/>
        <v>436</v>
      </c>
      <c r="S139" s="23">
        <f t="shared" si="44"/>
        <v>3.3175355450236969E-2</v>
      </c>
    </row>
    <row r="140" spans="1:19">
      <c r="A140" s="9" t="s">
        <v>341</v>
      </c>
      <c r="B140" s="11" t="s">
        <v>209</v>
      </c>
      <c r="C140" s="11" t="s">
        <v>210</v>
      </c>
      <c r="D140" s="12"/>
      <c r="E140" s="12"/>
      <c r="F140" s="12"/>
      <c r="G140" s="12"/>
      <c r="H140" s="12">
        <v>1141</v>
      </c>
      <c r="I140" s="12">
        <v>448</v>
      </c>
      <c r="J140" s="12"/>
      <c r="K140" s="12">
        <v>1195</v>
      </c>
      <c r="L140" s="12">
        <v>54</v>
      </c>
      <c r="M140" s="12">
        <f t="shared" si="41"/>
        <v>1141</v>
      </c>
      <c r="N140" s="12">
        <f t="shared" si="45"/>
        <v>1195</v>
      </c>
      <c r="O140" s="12">
        <f t="shared" si="45"/>
        <v>54</v>
      </c>
      <c r="P140" s="22">
        <f t="shared" si="42"/>
        <v>4.5188284518828455E-2</v>
      </c>
      <c r="Q140" s="12">
        <v>90</v>
      </c>
      <c r="R140" s="12">
        <f t="shared" si="43"/>
        <v>1231</v>
      </c>
      <c r="S140" s="23">
        <f t="shared" si="44"/>
        <v>7.8878177037686237E-2</v>
      </c>
    </row>
    <row r="141" spans="1:19">
      <c r="A141" s="9" t="s">
        <v>341</v>
      </c>
      <c r="B141" s="11" t="s">
        <v>211</v>
      </c>
      <c r="C141" s="11" t="s">
        <v>212</v>
      </c>
      <c r="D141" s="12"/>
      <c r="E141" s="12"/>
      <c r="F141" s="12"/>
      <c r="G141" s="12"/>
      <c r="H141" s="12">
        <v>498</v>
      </c>
      <c r="I141" s="12">
        <v>50</v>
      </c>
      <c r="J141" s="12"/>
      <c r="K141" s="12">
        <v>581</v>
      </c>
      <c r="L141" s="12">
        <v>78</v>
      </c>
      <c r="M141" s="12">
        <f t="shared" si="41"/>
        <v>498</v>
      </c>
      <c r="N141" s="12">
        <f t="shared" si="45"/>
        <v>581</v>
      </c>
      <c r="O141" s="12">
        <f t="shared" si="45"/>
        <v>78</v>
      </c>
      <c r="P141" s="22">
        <f t="shared" si="42"/>
        <v>0.13425129087779691</v>
      </c>
      <c r="Q141" s="12">
        <v>84</v>
      </c>
      <c r="R141" s="12">
        <f t="shared" si="43"/>
        <v>582</v>
      </c>
      <c r="S141" s="23">
        <f t="shared" si="44"/>
        <v>0.16867469879518071</v>
      </c>
    </row>
    <row r="142" spans="1:19">
      <c r="A142" s="9" t="s">
        <v>341</v>
      </c>
      <c r="B142" s="11" t="s">
        <v>213</v>
      </c>
      <c r="C142" s="11" t="s">
        <v>214</v>
      </c>
      <c r="D142" s="12">
        <v>1</v>
      </c>
      <c r="E142" s="12">
        <v>1</v>
      </c>
      <c r="F142" s="12">
        <v>1</v>
      </c>
      <c r="G142" s="12"/>
      <c r="H142" s="12">
        <v>732</v>
      </c>
      <c r="I142" s="12">
        <v>61</v>
      </c>
      <c r="J142" s="12"/>
      <c r="K142" s="12">
        <v>733</v>
      </c>
      <c r="L142" s="12">
        <v>8</v>
      </c>
      <c r="M142" s="12">
        <f t="shared" si="41"/>
        <v>733</v>
      </c>
      <c r="N142" s="12">
        <f t="shared" si="45"/>
        <v>734</v>
      </c>
      <c r="O142" s="12">
        <f t="shared" si="45"/>
        <v>8</v>
      </c>
      <c r="P142" s="22">
        <f t="shared" si="42"/>
        <v>1.0899182561307902E-2</v>
      </c>
      <c r="Q142" s="12">
        <v>1</v>
      </c>
      <c r="R142" s="12">
        <f t="shared" si="43"/>
        <v>734</v>
      </c>
      <c r="S142" s="23">
        <f t="shared" si="44"/>
        <v>1.366120218579235E-3</v>
      </c>
    </row>
    <row r="143" spans="1:19">
      <c r="A143" s="9" t="s">
        <v>341</v>
      </c>
      <c r="B143" s="11" t="s">
        <v>215</v>
      </c>
      <c r="C143" s="11" t="s">
        <v>217</v>
      </c>
      <c r="D143" s="12"/>
      <c r="E143" s="12"/>
      <c r="F143" s="12"/>
      <c r="G143" s="12"/>
      <c r="H143" s="12">
        <v>225</v>
      </c>
      <c r="I143" s="12">
        <v>17</v>
      </c>
      <c r="J143" s="12"/>
      <c r="K143" s="12">
        <v>245</v>
      </c>
      <c r="L143" s="12">
        <v>17</v>
      </c>
      <c r="M143" s="12">
        <f t="shared" si="41"/>
        <v>225</v>
      </c>
      <c r="N143" s="12">
        <f t="shared" si="45"/>
        <v>245</v>
      </c>
      <c r="O143" s="12">
        <f t="shared" si="45"/>
        <v>17</v>
      </c>
      <c r="P143" s="22">
        <f t="shared" si="42"/>
        <v>6.9387755102040816E-2</v>
      </c>
      <c r="Q143" s="12">
        <v>274</v>
      </c>
      <c r="R143" s="12">
        <f t="shared" si="43"/>
        <v>499</v>
      </c>
      <c r="S143" s="23">
        <f t="shared" si="44"/>
        <v>1.2177777777777778</v>
      </c>
    </row>
    <row r="144" spans="1:19">
      <c r="A144" s="9" t="s">
        <v>341</v>
      </c>
      <c r="B144" s="11" t="s">
        <v>218</v>
      </c>
      <c r="C144" s="11" t="s">
        <v>220</v>
      </c>
      <c r="D144" s="12"/>
      <c r="E144" s="12"/>
      <c r="F144" s="12"/>
      <c r="G144" s="12"/>
      <c r="H144" s="12">
        <v>215</v>
      </c>
      <c r="I144" s="12">
        <v>59</v>
      </c>
      <c r="J144" s="12"/>
      <c r="K144" s="12">
        <v>221</v>
      </c>
      <c r="L144" s="12">
        <v>6</v>
      </c>
      <c r="M144" s="12">
        <f t="shared" si="41"/>
        <v>215</v>
      </c>
      <c r="N144" s="12">
        <f t="shared" si="45"/>
        <v>221</v>
      </c>
      <c r="O144" s="12">
        <f t="shared" si="45"/>
        <v>6</v>
      </c>
      <c r="P144" s="22">
        <f t="shared" si="42"/>
        <v>2.7149321266968326E-2</v>
      </c>
      <c r="Q144" s="12">
        <v>8</v>
      </c>
      <c r="R144" s="12">
        <f t="shared" si="43"/>
        <v>223</v>
      </c>
      <c r="S144" s="23">
        <f t="shared" si="44"/>
        <v>3.7209302325581395E-2</v>
      </c>
    </row>
    <row r="145" spans="1:19">
      <c r="A145" s="9" t="s">
        <v>341</v>
      </c>
      <c r="B145" s="11" t="s">
        <v>218</v>
      </c>
      <c r="C145" s="11" t="s">
        <v>222</v>
      </c>
      <c r="D145" s="12"/>
      <c r="E145" s="12"/>
      <c r="F145" s="12"/>
      <c r="G145" s="12"/>
      <c r="H145" s="12">
        <v>134</v>
      </c>
      <c r="I145" s="12">
        <v>72</v>
      </c>
      <c r="J145" s="12"/>
      <c r="K145" s="12">
        <v>142</v>
      </c>
      <c r="L145" s="12"/>
      <c r="M145" s="12">
        <f t="shared" si="41"/>
        <v>134</v>
      </c>
      <c r="N145" s="12">
        <f t="shared" si="45"/>
        <v>142</v>
      </c>
      <c r="O145" s="12" t="str">
        <f t="shared" si="45"/>
        <v/>
      </c>
      <c r="P145" s="22"/>
      <c r="Q145" s="12">
        <v>6</v>
      </c>
      <c r="R145" s="12">
        <f t="shared" si="43"/>
        <v>140</v>
      </c>
      <c r="S145" s="23">
        <f t="shared" si="44"/>
        <v>4.4776119402985072E-2</v>
      </c>
    </row>
    <row r="146" spans="1:19">
      <c r="A146" s="9" t="s">
        <v>341</v>
      </c>
      <c r="B146" s="11" t="s">
        <v>218</v>
      </c>
      <c r="C146" s="11" t="s">
        <v>517</v>
      </c>
      <c r="D146" s="12"/>
      <c r="E146" s="12"/>
      <c r="F146" s="12"/>
      <c r="G146" s="12"/>
      <c r="H146" s="12">
        <v>18</v>
      </c>
      <c r="I146" s="12">
        <v>12</v>
      </c>
      <c r="J146" s="12"/>
      <c r="K146" s="12">
        <v>18</v>
      </c>
      <c r="L146" s="12"/>
      <c r="M146" s="12">
        <f t="shared" si="41"/>
        <v>18</v>
      </c>
      <c r="N146" s="12">
        <f t="shared" si="45"/>
        <v>18</v>
      </c>
      <c r="O146" s="12" t="str">
        <f t="shared" si="45"/>
        <v/>
      </c>
      <c r="P146" s="22"/>
      <c r="Q146" s="12">
        <v>1</v>
      </c>
      <c r="R146" s="12">
        <f t="shared" si="43"/>
        <v>19</v>
      </c>
      <c r="S146" s="23">
        <f t="shared" si="44"/>
        <v>5.5555555555555552E-2</v>
      </c>
    </row>
    <row r="147" spans="1:19">
      <c r="A147" s="9" t="s">
        <v>341</v>
      </c>
      <c r="B147" s="11" t="s">
        <v>218</v>
      </c>
      <c r="C147" s="11" t="s">
        <v>518</v>
      </c>
      <c r="D147" s="12"/>
      <c r="E147" s="12"/>
      <c r="F147" s="12"/>
      <c r="G147" s="12"/>
      <c r="H147" s="12">
        <v>12</v>
      </c>
      <c r="I147" s="12"/>
      <c r="J147" s="12"/>
      <c r="K147" s="12">
        <v>14</v>
      </c>
      <c r="L147" s="12">
        <v>2</v>
      </c>
      <c r="M147" s="12">
        <f t="shared" si="41"/>
        <v>12</v>
      </c>
      <c r="N147" s="12">
        <f t="shared" si="45"/>
        <v>14</v>
      </c>
      <c r="O147" s="12">
        <f t="shared" si="45"/>
        <v>2</v>
      </c>
      <c r="P147" s="22">
        <f t="shared" si="42"/>
        <v>0.14285714285714285</v>
      </c>
      <c r="Q147" s="12"/>
      <c r="R147" s="12">
        <f t="shared" si="43"/>
        <v>12</v>
      </c>
      <c r="S147" s="23">
        <f t="shared" si="44"/>
        <v>0</v>
      </c>
    </row>
    <row r="148" spans="1:19">
      <c r="A148" s="9" t="s">
        <v>341</v>
      </c>
      <c r="B148" s="11" t="s">
        <v>225</v>
      </c>
      <c r="C148" s="11" t="s">
        <v>227</v>
      </c>
      <c r="D148" s="12"/>
      <c r="E148" s="12"/>
      <c r="F148" s="12"/>
      <c r="G148" s="12"/>
      <c r="H148" s="12">
        <v>41</v>
      </c>
      <c r="I148" s="12">
        <v>17</v>
      </c>
      <c r="J148" s="12"/>
      <c r="K148" s="12">
        <v>46</v>
      </c>
      <c r="L148" s="12">
        <v>4</v>
      </c>
      <c r="M148" s="12">
        <f t="shared" si="41"/>
        <v>41</v>
      </c>
      <c r="N148" s="12">
        <f t="shared" si="45"/>
        <v>46</v>
      </c>
      <c r="O148" s="12">
        <f t="shared" si="45"/>
        <v>4</v>
      </c>
      <c r="P148" s="22">
        <f t="shared" si="42"/>
        <v>8.6956521739130432E-2</v>
      </c>
      <c r="Q148" s="12">
        <v>2</v>
      </c>
      <c r="R148" s="12">
        <f t="shared" si="43"/>
        <v>43</v>
      </c>
      <c r="S148" s="23">
        <f t="shared" si="44"/>
        <v>4.878048780487805E-2</v>
      </c>
    </row>
    <row r="149" spans="1:19">
      <c r="A149" s="9" t="s">
        <v>341</v>
      </c>
      <c r="B149" s="11" t="s">
        <v>228</v>
      </c>
      <c r="C149" s="11" t="s">
        <v>229</v>
      </c>
      <c r="D149" s="12"/>
      <c r="E149" s="12"/>
      <c r="F149" s="12"/>
      <c r="G149" s="12"/>
      <c r="H149" s="12">
        <v>919</v>
      </c>
      <c r="I149" s="12">
        <v>470</v>
      </c>
      <c r="J149" s="12"/>
      <c r="K149" s="12">
        <v>969</v>
      </c>
      <c r="L149" s="12">
        <v>43</v>
      </c>
      <c r="M149" s="12">
        <f t="shared" si="41"/>
        <v>919</v>
      </c>
      <c r="N149" s="12">
        <f t="shared" si="45"/>
        <v>969</v>
      </c>
      <c r="O149" s="12">
        <f t="shared" si="45"/>
        <v>43</v>
      </c>
      <c r="P149" s="22">
        <f t="shared" si="42"/>
        <v>4.4375644994840042E-2</v>
      </c>
      <c r="Q149" s="12">
        <v>105</v>
      </c>
      <c r="R149" s="12">
        <f t="shared" si="43"/>
        <v>1024</v>
      </c>
      <c r="S149" s="23">
        <f t="shared" si="44"/>
        <v>0.11425462459194777</v>
      </c>
    </row>
    <row r="150" spans="1:19">
      <c r="A150" s="9" t="s">
        <v>341</v>
      </c>
      <c r="B150" s="11" t="s">
        <v>230</v>
      </c>
      <c r="C150" s="11" t="s">
        <v>232</v>
      </c>
      <c r="D150" s="12"/>
      <c r="E150" s="12"/>
      <c r="F150" s="12"/>
      <c r="G150" s="12"/>
      <c r="H150" s="12">
        <v>674</v>
      </c>
      <c r="I150" s="12">
        <v>214</v>
      </c>
      <c r="J150" s="12"/>
      <c r="K150" s="12">
        <v>676</v>
      </c>
      <c r="L150" s="12">
        <v>1</v>
      </c>
      <c r="M150" s="12">
        <f t="shared" ref="M150:M165" si="46">IF(SUM(D150,H150)&gt;0,SUM(D150,H150),"")</f>
        <v>674</v>
      </c>
      <c r="N150" s="12">
        <f t="shared" si="45"/>
        <v>676</v>
      </c>
      <c r="O150" s="12">
        <f t="shared" si="45"/>
        <v>1</v>
      </c>
      <c r="P150" s="22">
        <f t="shared" si="42"/>
        <v>1.4792899408284023E-3</v>
      </c>
      <c r="Q150" s="12">
        <v>37</v>
      </c>
      <c r="R150" s="12">
        <f t="shared" si="43"/>
        <v>711</v>
      </c>
      <c r="S150" s="23">
        <f t="shared" si="44"/>
        <v>5.4896142433234422E-2</v>
      </c>
    </row>
    <row r="151" spans="1:19">
      <c r="A151" s="9" t="s">
        <v>341</v>
      </c>
      <c r="B151" s="11" t="s">
        <v>233</v>
      </c>
      <c r="C151" s="11" t="s">
        <v>234</v>
      </c>
      <c r="D151" s="12"/>
      <c r="E151" s="12"/>
      <c r="F151" s="12"/>
      <c r="G151" s="12"/>
      <c r="H151" s="12">
        <v>145</v>
      </c>
      <c r="I151" s="12">
        <v>16</v>
      </c>
      <c r="J151" s="12"/>
      <c r="K151" s="12">
        <v>155</v>
      </c>
      <c r="L151" s="12">
        <v>9</v>
      </c>
      <c r="M151" s="12">
        <f t="shared" si="46"/>
        <v>145</v>
      </c>
      <c r="N151" s="12">
        <f t="shared" si="45"/>
        <v>155</v>
      </c>
      <c r="O151" s="12">
        <f t="shared" si="45"/>
        <v>9</v>
      </c>
      <c r="P151" s="22">
        <f t="shared" si="42"/>
        <v>5.8064516129032261E-2</v>
      </c>
      <c r="Q151" s="12">
        <v>18</v>
      </c>
      <c r="R151" s="12">
        <f t="shared" si="43"/>
        <v>163</v>
      </c>
      <c r="S151" s="23">
        <f t="shared" si="44"/>
        <v>0.12413793103448276</v>
      </c>
    </row>
    <row r="152" spans="1:19">
      <c r="A152" s="9" t="s">
        <v>341</v>
      </c>
      <c r="B152" s="11" t="s">
        <v>237</v>
      </c>
      <c r="C152" s="11" t="s">
        <v>238</v>
      </c>
      <c r="D152" s="12"/>
      <c r="E152" s="12"/>
      <c r="F152" s="12"/>
      <c r="G152" s="12"/>
      <c r="H152" s="12">
        <v>13</v>
      </c>
      <c r="I152" s="12">
        <v>8</v>
      </c>
      <c r="J152" s="12"/>
      <c r="K152" s="12">
        <v>18</v>
      </c>
      <c r="L152" s="12">
        <v>5</v>
      </c>
      <c r="M152" s="12">
        <f t="shared" si="46"/>
        <v>13</v>
      </c>
      <c r="N152" s="12">
        <f t="shared" si="45"/>
        <v>18</v>
      </c>
      <c r="O152" s="12">
        <f t="shared" si="45"/>
        <v>5</v>
      </c>
      <c r="P152" s="22">
        <f t="shared" si="42"/>
        <v>0.27777777777777779</v>
      </c>
      <c r="Q152" s="12">
        <v>50</v>
      </c>
      <c r="R152" s="12">
        <f t="shared" si="43"/>
        <v>63</v>
      </c>
      <c r="S152" s="23">
        <f t="shared" si="44"/>
        <v>3.8461538461538463</v>
      </c>
    </row>
    <row r="153" spans="1:19">
      <c r="A153" s="9" t="s">
        <v>341</v>
      </c>
      <c r="B153" s="11" t="s">
        <v>241</v>
      </c>
      <c r="C153" s="11" t="s">
        <v>241</v>
      </c>
      <c r="D153" s="12"/>
      <c r="E153" s="12"/>
      <c r="F153" s="12"/>
      <c r="G153" s="12"/>
      <c r="H153" s="12">
        <v>538</v>
      </c>
      <c r="I153" s="12">
        <v>319</v>
      </c>
      <c r="J153" s="12"/>
      <c r="K153" s="12">
        <v>549</v>
      </c>
      <c r="L153" s="12">
        <v>11</v>
      </c>
      <c r="M153" s="12">
        <f t="shared" si="46"/>
        <v>538</v>
      </c>
      <c r="N153" s="12">
        <f t="shared" si="45"/>
        <v>549</v>
      </c>
      <c r="O153" s="12">
        <f t="shared" si="45"/>
        <v>11</v>
      </c>
      <c r="P153" s="22">
        <f t="shared" si="42"/>
        <v>2.0036429872495445E-2</v>
      </c>
      <c r="Q153" s="12">
        <v>6</v>
      </c>
      <c r="R153" s="12">
        <f t="shared" si="43"/>
        <v>544</v>
      </c>
      <c r="S153" s="23">
        <f t="shared" si="44"/>
        <v>1.1152416356877323E-2</v>
      </c>
    </row>
    <row r="154" spans="1:19">
      <c r="A154" s="9" t="s">
        <v>341</v>
      </c>
      <c r="B154" s="11" t="s">
        <v>248</v>
      </c>
      <c r="C154" s="11" t="s">
        <v>249</v>
      </c>
      <c r="D154" s="12"/>
      <c r="E154" s="12"/>
      <c r="F154" s="12"/>
      <c r="G154" s="12"/>
      <c r="H154" s="12">
        <v>972</v>
      </c>
      <c r="I154" s="12">
        <v>673</v>
      </c>
      <c r="J154" s="12"/>
      <c r="K154" s="12">
        <v>1039</v>
      </c>
      <c r="L154" s="12">
        <v>65</v>
      </c>
      <c r="M154" s="12">
        <f t="shared" si="46"/>
        <v>972</v>
      </c>
      <c r="N154" s="12">
        <f t="shared" si="45"/>
        <v>1039</v>
      </c>
      <c r="O154" s="12">
        <f t="shared" si="45"/>
        <v>65</v>
      </c>
      <c r="P154" s="22">
        <f t="shared" ref="P154:P168" si="47">IF(N154&lt;&gt;0,O154/N154,"")</f>
        <v>6.2560153994225223E-2</v>
      </c>
      <c r="Q154" s="12">
        <v>80</v>
      </c>
      <c r="R154" s="12">
        <f t="shared" ref="R154:R167" si="48">IF(M154="",IF(Q154&gt;0,SUM(Q154),""),IF(SUM(Q154)&gt;0,SUM(M154+Q154),M154))</f>
        <v>1052</v>
      </c>
      <c r="S154" s="23">
        <f t="shared" ref="S154:S167" si="49">IF((H154)&gt;0,Q154/(H154),"")</f>
        <v>8.2304526748971193E-2</v>
      </c>
    </row>
    <row r="155" spans="1:19">
      <c r="A155" s="9" t="s">
        <v>341</v>
      </c>
      <c r="B155" s="11" t="s">
        <v>250</v>
      </c>
      <c r="C155" s="11" t="s">
        <v>251</v>
      </c>
      <c r="D155" s="12"/>
      <c r="E155" s="12"/>
      <c r="F155" s="12"/>
      <c r="G155" s="12"/>
      <c r="H155" s="12">
        <v>28</v>
      </c>
      <c r="I155" s="12">
        <v>13</v>
      </c>
      <c r="J155" s="12"/>
      <c r="K155" s="12">
        <v>34</v>
      </c>
      <c r="L155" s="12">
        <v>6</v>
      </c>
      <c r="M155" s="12">
        <f t="shared" si="46"/>
        <v>28</v>
      </c>
      <c r="N155" s="12">
        <f t="shared" si="45"/>
        <v>34</v>
      </c>
      <c r="O155" s="12">
        <f t="shared" si="45"/>
        <v>6</v>
      </c>
      <c r="P155" s="22">
        <f t="shared" si="47"/>
        <v>0.17647058823529413</v>
      </c>
      <c r="Q155" s="12"/>
      <c r="R155" s="12">
        <f t="shared" si="48"/>
        <v>28</v>
      </c>
      <c r="S155" s="23">
        <f t="shared" si="49"/>
        <v>0</v>
      </c>
    </row>
    <row r="156" spans="1:19">
      <c r="A156" s="9" t="s">
        <v>341</v>
      </c>
      <c r="B156" s="11" t="s">
        <v>254</v>
      </c>
      <c r="C156" s="11" t="s">
        <v>255</v>
      </c>
      <c r="D156" s="12"/>
      <c r="E156" s="12"/>
      <c r="F156" s="12"/>
      <c r="G156" s="12"/>
      <c r="H156" s="12">
        <v>23</v>
      </c>
      <c r="I156" s="12">
        <v>21</v>
      </c>
      <c r="J156" s="12"/>
      <c r="K156" s="12">
        <v>25</v>
      </c>
      <c r="L156" s="12">
        <v>2</v>
      </c>
      <c r="M156" s="12">
        <f t="shared" si="46"/>
        <v>23</v>
      </c>
      <c r="N156" s="12">
        <f t="shared" si="45"/>
        <v>25</v>
      </c>
      <c r="O156" s="12">
        <f t="shared" si="45"/>
        <v>2</v>
      </c>
      <c r="P156" s="22">
        <f t="shared" si="47"/>
        <v>0.08</v>
      </c>
      <c r="Q156" s="12">
        <v>1</v>
      </c>
      <c r="R156" s="12">
        <f t="shared" si="48"/>
        <v>24</v>
      </c>
      <c r="S156" s="23">
        <f t="shared" si="49"/>
        <v>4.3478260869565216E-2</v>
      </c>
    </row>
    <row r="157" spans="1:19">
      <c r="A157" s="9" t="s">
        <v>341</v>
      </c>
      <c r="B157" s="11" t="s">
        <v>262</v>
      </c>
      <c r="C157" s="11" t="s">
        <v>263</v>
      </c>
      <c r="D157" s="12"/>
      <c r="E157" s="12"/>
      <c r="F157" s="12"/>
      <c r="G157" s="12"/>
      <c r="H157" s="12">
        <v>86</v>
      </c>
      <c r="I157" s="12">
        <v>29</v>
      </c>
      <c r="J157" s="12"/>
      <c r="K157" s="12">
        <v>96</v>
      </c>
      <c r="L157" s="12">
        <v>10</v>
      </c>
      <c r="M157" s="12">
        <f t="shared" si="46"/>
        <v>86</v>
      </c>
      <c r="N157" s="12">
        <f t="shared" ref="N157:O171" si="50">IF(SUM(F157,K157)&gt;0,SUM(F157,K157),"")</f>
        <v>96</v>
      </c>
      <c r="O157" s="12">
        <f t="shared" si="50"/>
        <v>10</v>
      </c>
      <c r="P157" s="22">
        <f t="shared" si="47"/>
        <v>0.10416666666666667</v>
      </c>
      <c r="Q157" s="12">
        <v>21</v>
      </c>
      <c r="R157" s="12">
        <f t="shared" si="48"/>
        <v>107</v>
      </c>
      <c r="S157" s="23">
        <f t="shared" si="49"/>
        <v>0.2441860465116279</v>
      </c>
    </row>
    <row r="158" spans="1:19">
      <c r="A158" s="9" t="s">
        <v>341</v>
      </c>
      <c r="B158" s="11" t="s">
        <v>272</v>
      </c>
      <c r="C158" s="11" t="s">
        <v>274</v>
      </c>
      <c r="D158" s="12"/>
      <c r="E158" s="12"/>
      <c r="F158" s="12"/>
      <c r="G158" s="12"/>
      <c r="H158" s="12">
        <v>5</v>
      </c>
      <c r="I158" s="12">
        <v>1</v>
      </c>
      <c r="J158" s="12"/>
      <c r="K158" s="12">
        <v>30</v>
      </c>
      <c r="L158" s="12">
        <v>11</v>
      </c>
      <c r="M158" s="12">
        <f t="shared" si="46"/>
        <v>5</v>
      </c>
      <c r="N158" s="12">
        <f t="shared" si="50"/>
        <v>30</v>
      </c>
      <c r="O158" s="12">
        <f t="shared" si="50"/>
        <v>11</v>
      </c>
      <c r="P158" s="22">
        <f t="shared" si="47"/>
        <v>0.36666666666666664</v>
      </c>
      <c r="Q158" s="12">
        <v>118</v>
      </c>
      <c r="R158" s="12">
        <f t="shared" si="48"/>
        <v>123</v>
      </c>
      <c r="S158" s="23">
        <f t="shared" si="49"/>
        <v>23.6</v>
      </c>
    </row>
    <row r="159" spans="1:19">
      <c r="A159" s="9" t="s">
        <v>341</v>
      </c>
      <c r="B159" s="11" t="s">
        <v>276</v>
      </c>
      <c r="C159" s="11" t="s">
        <v>277</v>
      </c>
      <c r="D159" s="12"/>
      <c r="E159" s="12"/>
      <c r="F159" s="12"/>
      <c r="G159" s="12"/>
      <c r="H159" s="12">
        <v>50836</v>
      </c>
      <c r="I159" s="12">
        <v>32762</v>
      </c>
      <c r="J159" s="12"/>
      <c r="K159" s="12">
        <v>55089</v>
      </c>
      <c r="L159" s="12">
        <v>4193</v>
      </c>
      <c r="M159" s="12">
        <f t="shared" si="46"/>
        <v>50836</v>
      </c>
      <c r="N159" s="12">
        <f t="shared" si="50"/>
        <v>55089</v>
      </c>
      <c r="O159" s="12">
        <f t="shared" si="50"/>
        <v>4193</v>
      </c>
      <c r="P159" s="22">
        <f t="shared" si="47"/>
        <v>7.6113198642197177E-2</v>
      </c>
      <c r="Q159" s="12">
        <v>1525</v>
      </c>
      <c r="R159" s="12">
        <f t="shared" si="48"/>
        <v>52361</v>
      </c>
      <c r="S159" s="23">
        <f t="shared" si="49"/>
        <v>2.9998426312062319E-2</v>
      </c>
    </row>
    <row r="160" spans="1:19">
      <c r="A160" s="9" t="s">
        <v>341</v>
      </c>
      <c r="B160" s="11" t="s">
        <v>281</v>
      </c>
      <c r="C160" s="11" t="s">
        <v>282</v>
      </c>
      <c r="D160" s="12"/>
      <c r="E160" s="12"/>
      <c r="F160" s="12"/>
      <c r="G160" s="12"/>
      <c r="H160" s="12">
        <v>108</v>
      </c>
      <c r="I160" s="12">
        <v>10</v>
      </c>
      <c r="J160" s="12"/>
      <c r="K160" s="12">
        <v>113</v>
      </c>
      <c r="L160" s="12">
        <v>2</v>
      </c>
      <c r="M160" s="12">
        <f t="shared" si="46"/>
        <v>108</v>
      </c>
      <c r="N160" s="12">
        <f t="shared" si="50"/>
        <v>113</v>
      </c>
      <c r="O160" s="12">
        <f t="shared" si="50"/>
        <v>2</v>
      </c>
      <c r="P160" s="22">
        <f t="shared" si="47"/>
        <v>1.7699115044247787E-2</v>
      </c>
      <c r="Q160" s="12">
        <v>4</v>
      </c>
      <c r="R160" s="12">
        <f t="shared" si="48"/>
        <v>112</v>
      </c>
      <c r="S160" s="23">
        <f t="shared" si="49"/>
        <v>3.7037037037037035E-2</v>
      </c>
    </row>
    <row r="161" spans="1:19">
      <c r="A161" s="9" t="s">
        <v>341</v>
      </c>
      <c r="B161" s="11" t="s">
        <v>283</v>
      </c>
      <c r="C161" s="11" t="s">
        <v>289</v>
      </c>
      <c r="D161" s="12"/>
      <c r="E161" s="12"/>
      <c r="F161" s="12"/>
      <c r="G161" s="12"/>
      <c r="H161" s="12">
        <v>623</v>
      </c>
      <c r="I161" s="12">
        <v>193</v>
      </c>
      <c r="J161" s="12"/>
      <c r="K161" s="12">
        <v>668</v>
      </c>
      <c r="L161" s="12">
        <v>45</v>
      </c>
      <c r="M161" s="12">
        <f t="shared" si="46"/>
        <v>623</v>
      </c>
      <c r="N161" s="12">
        <f t="shared" si="50"/>
        <v>668</v>
      </c>
      <c r="O161" s="12">
        <f t="shared" si="50"/>
        <v>45</v>
      </c>
      <c r="P161" s="22">
        <f t="shared" si="47"/>
        <v>6.7365269461077848E-2</v>
      </c>
      <c r="Q161" s="12">
        <v>183</v>
      </c>
      <c r="R161" s="12">
        <f t="shared" si="48"/>
        <v>806</v>
      </c>
      <c r="S161" s="23">
        <f t="shared" si="49"/>
        <v>0.29373996789727125</v>
      </c>
    </row>
    <row r="162" spans="1:19">
      <c r="A162" s="9" t="s">
        <v>341</v>
      </c>
      <c r="B162" s="11" t="s">
        <v>301</v>
      </c>
      <c r="C162" s="11" t="s">
        <v>304</v>
      </c>
      <c r="D162" s="12"/>
      <c r="E162" s="12"/>
      <c r="F162" s="12"/>
      <c r="G162" s="12"/>
      <c r="H162" s="12">
        <v>150</v>
      </c>
      <c r="I162" s="12">
        <v>51</v>
      </c>
      <c r="J162" s="12"/>
      <c r="K162" s="12">
        <v>154</v>
      </c>
      <c r="L162" s="12">
        <v>4</v>
      </c>
      <c r="M162" s="12">
        <f t="shared" si="46"/>
        <v>150</v>
      </c>
      <c r="N162" s="12">
        <f t="shared" si="50"/>
        <v>154</v>
      </c>
      <c r="O162" s="12">
        <f t="shared" si="50"/>
        <v>4</v>
      </c>
      <c r="P162" s="22">
        <f t="shared" si="47"/>
        <v>2.5974025974025976E-2</v>
      </c>
      <c r="Q162" s="12">
        <v>3</v>
      </c>
      <c r="R162" s="12">
        <f t="shared" si="48"/>
        <v>153</v>
      </c>
      <c r="S162" s="23">
        <f t="shared" si="49"/>
        <v>0.02</v>
      </c>
    </row>
    <row r="163" spans="1:19">
      <c r="A163" s="9" t="s">
        <v>341</v>
      </c>
      <c r="B163" s="11" t="s">
        <v>312</v>
      </c>
      <c r="C163" s="11" t="s">
        <v>313</v>
      </c>
      <c r="D163" s="12"/>
      <c r="E163" s="12"/>
      <c r="F163" s="12"/>
      <c r="G163" s="12"/>
      <c r="H163" s="12">
        <v>309</v>
      </c>
      <c r="I163" s="12">
        <v>87</v>
      </c>
      <c r="J163" s="12"/>
      <c r="K163" s="12">
        <v>369</v>
      </c>
      <c r="L163" s="12">
        <v>47</v>
      </c>
      <c r="M163" s="12">
        <f t="shared" si="46"/>
        <v>309</v>
      </c>
      <c r="N163" s="12">
        <f t="shared" si="50"/>
        <v>369</v>
      </c>
      <c r="O163" s="12">
        <f t="shared" si="50"/>
        <v>47</v>
      </c>
      <c r="P163" s="22">
        <f t="shared" si="47"/>
        <v>0.12737127371273713</v>
      </c>
      <c r="Q163" s="12">
        <v>123</v>
      </c>
      <c r="R163" s="12">
        <f t="shared" si="48"/>
        <v>432</v>
      </c>
      <c r="S163" s="23">
        <f t="shared" si="49"/>
        <v>0.39805825242718446</v>
      </c>
    </row>
    <row r="164" spans="1:19">
      <c r="A164" s="9" t="s">
        <v>341</v>
      </c>
      <c r="B164" s="11" t="s">
        <v>315</v>
      </c>
      <c r="C164" s="11" t="s">
        <v>316</v>
      </c>
      <c r="D164" s="12"/>
      <c r="E164" s="12"/>
      <c r="F164" s="12"/>
      <c r="G164" s="12"/>
      <c r="H164" s="12">
        <v>69</v>
      </c>
      <c r="I164" s="12">
        <v>6</v>
      </c>
      <c r="J164" s="12"/>
      <c r="K164" s="12">
        <v>74</v>
      </c>
      <c r="L164" s="12">
        <v>4</v>
      </c>
      <c r="M164" s="12">
        <f t="shared" si="46"/>
        <v>69</v>
      </c>
      <c r="N164" s="12">
        <f t="shared" si="50"/>
        <v>74</v>
      </c>
      <c r="O164" s="12">
        <f t="shared" si="50"/>
        <v>4</v>
      </c>
      <c r="P164" s="22">
        <f t="shared" si="47"/>
        <v>5.4054054054054057E-2</v>
      </c>
      <c r="Q164" s="12"/>
      <c r="R164" s="12">
        <f t="shared" si="48"/>
        <v>69</v>
      </c>
      <c r="S164" s="23">
        <f t="shared" si="49"/>
        <v>0</v>
      </c>
    </row>
    <row r="165" spans="1:19">
      <c r="A165" s="9" t="s">
        <v>341</v>
      </c>
      <c r="B165" s="11" t="s">
        <v>319</v>
      </c>
      <c r="C165" s="11" t="s">
        <v>320</v>
      </c>
      <c r="D165" s="12"/>
      <c r="E165" s="12"/>
      <c r="F165" s="12"/>
      <c r="G165" s="12"/>
      <c r="H165" s="12">
        <v>215</v>
      </c>
      <c r="I165" s="12">
        <v>69</v>
      </c>
      <c r="J165" s="12"/>
      <c r="K165" s="12">
        <v>259</v>
      </c>
      <c r="L165" s="12">
        <v>44</v>
      </c>
      <c r="M165" s="12">
        <f t="shared" si="46"/>
        <v>215</v>
      </c>
      <c r="N165" s="12">
        <f t="shared" si="50"/>
        <v>259</v>
      </c>
      <c r="O165" s="12">
        <f t="shared" si="50"/>
        <v>44</v>
      </c>
      <c r="P165" s="22">
        <f t="shared" si="47"/>
        <v>0.16988416988416988</v>
      </c>
      <c r="Q165" s="12">
        <v>69</v>
      </c>
      <c r="R165" s="12">
        <f t="shared" si="48"/>
        <v>284</v>
      </c>
      <c r="S165" s="23">
        <f t="shared" si="49"/>
        <v>0.32093023255813952</v>
      </c>
    </row>
    <row r="166" spans="1:19">
      <c r="A166" s="9" t="s">
        <v>341</v>
      </c>
      <c r="B166" s="11" t="s">
        <v>328</v>
      </c>
      <c r="C166" s="11" t="s">
        <v>329</v>
      </c>
      <c r="D166" s="12"/>
      <c r="E166" s="12"/>
      <c r="F166" s="12"/>
      <c r="G166" s="12"/>
      <c r="H166" s="12">
        <v>168</v>
      </c>
      <c r="I166" s="12">
        <v>19</v>
      </c>
      <c r="J166" s="12"/>
      <c r="K166" s="12">
        <v>177</v>
      </c>
      <c r="L166" s="12">
        <v>9</v>
      </c>
      <c r="M166" s="12">
        <f t="shared" ref="M166:M185" si="51">IF(SUM(D166,H166)&gt;0,SUM(D166,H166),"")</f>
        <v>168</v>
      </c>
      <c r="N166" s="12">
        <f t="shared" si="50"/>
        <v>177</v>
      </c>
      <c r="O166" s="12">
        <f t="shared" si="50"/>
        <v>9</v>
      </c>
      <c r="P166" s="22">
        <f t="shared" si="47"/>
        <v>5.0847457627118647E-2</v>
      </c>
      <c r="Q166" s="12">
        <v>12</v>
      </c>
      <c r="R166" s="12">
        <f t="shared" si="48"/>
        <v>180</v>
      </c>
      <c r="S166" s="23">
        <f t="shared" si="49"/>
        <v>7.1428571428571425E-2</v>
      </c>
    </row>
    <row r="167" spans="1:19">
      <c r="A167" s="9" t="s">
        <v>341</v>
      </c>
      <c r="B167" s="11" t="s">
        <v>330</v>
      </c>
      <c r="C167" s="11" t="s">
        <v>331</v>
      </c>
      <c r="D167" s="12"/>
      <c r="E167" s="12"/>
      <c r="F167" s="12"/>
      <c r="G167" s="12"/>
      <c r="H167" s="12">
        <v>326</v>
      </c>
      <c r="I167" s="12">
        <v>50</v>
      </c>
      <c r="J167" s="12"/>
      <c r="K167" s="12">
        <v>343</v>
      </c>
      <c r="L167" s="12">
        <v>12</v>
      </c>
      <c r="M167" s="12">
        <f t="shared" si="51"/>
        <v>326</v>
      </c>
      <c r="N167" s="12">
        <f t="shared" si="50"/>
        <v>343</v>
      </c>
      <c r="O167" s="12">
        <f t="shared" si="50"/>
        <v>12</v>
      </c>
      <c r="P167" s="22">
        <f t="shared" si="47"/>
        <v>3.4985422740524783E-2</v>
      </c>
      <c r="Q167" s="12">
        <v>238</v>
      </c>
      <c r="R167" s="12">
        <f t="shared" si="48"/>
        <v>564</v>
      </c>
      <c r="S167" s="23">
        <f t="shared" si="49"/>
        <v>0.73006134969325154</v>
      </c>
    </row>
    <row r="168" spans="1:19">
      <c r="A168" s="9" t="s">
        <v>341</v>
      </c>
      <c r="B168" s="11" t="s">
        <v>332</v>
      </c>
      <c r="C168" s="11" t="s">
        <v>333</v>
      </c>
      <c r="D168" s="12"/>
      <c r="E168" s="12"/>
      <c r="F168" s="12"/>
      <c r="G168" s="12"/>
      <c r="H168" s="12">
        <v>205</v>
      </c>
      <c r="I168" s="12">
        <v>136</v>
      </c>
      <c r="J168" s="12"/>
      <c r="K168" s="12">
        <v>207</v>
      </c>
      <c r="L168" s="12">
        <v>2</v>
      </c>
      <c r="M168" s="12">
        <f t="shared" si="51"/>
        <v>205</v>
      </c>
      <c r="N168" s="12">
        <f t="shared" si="50"/>
        <v>207</v>
      </c>
      <c r="O168" s="12">
        <f t="shared" si="50"/>
        <v>2</v>
      </c>
      <c r="P168" s="22">
        <f t="shared" si="47"/>
        <v>9.6618357487922701E-3</v>
      </c>
      <c r="Q168" s="12">
        <v>7</v>
      </c>
      <c r="R168" s="12">
        <f t="shared" ref="R168:R188" si="52">IF(M168="",IF(Q168&gt;0,SUM(Q168),""),IF(SUM(Q168)&gt;0,SUM(M168+Q168),M168))</f>
        <v>212</v>
      </c>
      <c r="S168" s="23">
        <f t="shared" ref="S168:S188" si="53">IF((H168)&gt;0,Q168/(H168),"")</f>
        <v>3.4146341463414637E-2</v>
      </c>
    </row>
    <row r="169" spans="1:19">
      <c r="A169" s="9" t="s">
        <v>341</v>
      </c>
      <c r="B169" s="11" t="s">
        <v>334</v>
      </c>
      <c r="C169" s="11" t="s">
        <v>335</v>
      </c>
      <c r="D169" s="12"/>
      <c r="E169" s="12"/>
      <c r="F169" s="12"/>
      <c r="G169" s="12"/>
      <c r="H169" s="12">
        <v>25</v>
      </c>
      <c r="I169" s="12">
        <v>7</v>
      </c>
      <c r="J169" s="12"/>
      <c r="K169" s="12">
        <v>26</v>
      </c>
      <c r="L169" s="12"/>
      <c r="M169" s="12">
        <f t="shared" si="51"/>
        <v>25</v>
      </c>
      <c r="N169" s="12">
        <f t="shared" si="50"/>
        <v>26</v>
      </c>
      <c r="O169" s="12" t="str">
        <f t="shared" si="50"/>
        <v/>
      </c>
      <c r="P169" s="22"/>
      <c r="Q169" s="12">
        <v>1</v>
      </c>
      <c r="R169" s="12">
        <f t="shared" si="52"/>
        <v>26</v>
      </c>
      <c r="S169" s="23">
        <f t="shared" si="53"/>
        <v>0.04</v>
      </c>
    </row>
    <row r="170" spans="1:19">
      <c r="A170" s="9" t="s">
        <v>341</v>
      </c>
      <c r="B170" s="11" t="s">
        <v>339</v>
      </c>
      <c r="C170" s="11" t="s">
        <v>340</v>
      </c>
      <c r="D170" s="12"/>
      <c r="E170" s="12"/>
      <c r="F170" s="12"/>
      <c r="G170" s="12"/>
      <c r="H170" s="12">
        <v>254</v>
      </c>
      <c r="I170" s="12">
        <v>116</v>
      </c>
      <c r="J170" s="12"/>
      <c r="K170" s="12">
        <v>264</v>
      </c>
      <c r="L170" s="12">
        <v>9</v>
      </c>
      <c r="M170" s="12">
        <f t="shared" si="51"/>
        <v>254</v>
      </c>
      <c r="N170" s="12">
        <f t="shared" si="50"/>
        <v>264</v>
      </c>
      <c r="O170" s="12">
        <f t="shared" si="50"/>
        <v>9</v>
      </c>
      <c r="P170" s="22">
        <f t="shared" ref="P170:P188" si="54">IF(N170&lt;&gt;0,O170/N170,"")</f>
        <v>3.4090909090909088E-2</v>
      </c>
      <c r="Q170" s="12">
        <v>4</v>
      </c>
      <c r="R170" s="12">
        <f t="shared" si="52"/>
        <v>258</v>
      </c>
      <c r="S170" s="23">
        <f t="shared" si="53"/>
        <v>1.5748031496062992E-2</v>
      </c>
    </row>
    <row r="171" spans="1:19">
      <c r="A171" s="9" t="s">
        <v>341</v>
      </c>
      <c r="B171" s="11" t="s">
        <v>343</v>
      </c>
      <c r="C171" s="11" t="s">
        <v>345</v>
      </c>
      <c r="D171" s="12"/>
      <c r="E171" s="12"/>
      <c r="F171" s="12"/>
      <c r="G171" s="12"/>
      <c r="H171" s="12">
        <v>1169</v>
      </c>
      <c r="I171" s="12">
        <v>168</v>
      </c>
      <c r="J171" s="12"/>
      <c r="K171" s="12">
        <v>1176</v>
      </c>
      <c r="L171" s="12">
        <v>7</v>
      </c>
      <c r="M171" s="12">
        <f t="shared" si="51"/>
        <v>1169</v>
      </c>
      <c r="N171" s="12">
        <f t="shared" si="50"/>
        <v>1176</v>
      </c>
      <c r="O171" s="12">
        <f t="shared" si="50"/>
        <v>7</v>
      </c>
      <c r="P171" s="22">
        <f t="shared" si="54"/>
        <v>5.9523809523809521E-3</v>
      </c>
      <c r="Q171" s="12">
        <v>10</v>
      </c>
      <c r="R171" s="12">
        <f t="shared" si="52"/>
        <v>1179</v>
      </c>
      <c r="S171" s="23">
        <f t="shared" si="53"/>
        <v>8.5543199315654406E-3</v>
      </c>
    </row>
    <row r="172" spans="1:19">
      <c r="A172" s="9" t="s">
        <v>341</v>
      </c>
      <c r="B172" s="11" t="s">
        <v>343</v>
      </c>
      <c r="C172" s="11" t="s">
        <v>348</v>
      </c>
      <c r="D172" s="12"/>
      <c r="E172" s="12"/>
      <c r="F172" s="12"/>
      <c r="G172" s="12"/>
      <c r="H172" s="12">
        <v>9046</v>
      </c>
      <c r="I172" s="12">
        <v>1664</v>
      </c>
      <c r="J172" s="12"/>
      <c r="K172" s="12">
        <v>9067</v>
      </c>
      <c r="L172" s="12">
        <v>20</v>
      </c>
      <c r="M172" s="12">
        <f t="shared" si="51"/>
        <v>9046</v>
      </c>
      <c r="N172" s="12">
        <f t="shared" ref="N172:O190" si="55">IF(SUM(F172,K172)&gt;0,SUM(F172,K172),"")</f>
        <v>9067</v>
      </c>
      <c r="O172" s="12">
        <f t="shared" si="55"/>
        <v>20</v>
      </c>
      <c r="P172" s="22">
        <f t="shared" si="54"/>
        <v>2.2058012573067166E-3</v>
      </c>
      <c r="Q172" s="12">
        <v>81</v>
      </c>
      <c r="R172" s="12">
        <f t="shared" si="52"/>
        <v>9127</v>
      </c>
      <c r="S172" s="23">
        <f t="shared" si="53"/>
        <v>8.9542339155427812E-3</v>
      </c>
    </row>
    <row r="173" spans="1:19">
      <c r="A173" s="9" t="s">
        <v>341</v>
      </c>
      <c r="B173" s="11" t="s">
        <v>343</v>
      </c>
      <c r="C173" s="11" t="s">
        <v>519</v>
      </c>
      <c r="D173" s="12"/>
      <c r="E173" s="12"/>
      <c r="F173" s="12"/>
      <c r="G173" s="12"/>
      <c r="H173" s="12">
        <v>392</v>
      </c>
      <c r="I173" s="12">
        <v>35</v>
      </c>
      <c r="J173" s="12"/>
      <c r="K173" s="12">
        <v>397</v>
      </c>
      <c r="L173" s="12">
        <v>4</v>
      </c>
      <c r="M173" s="12">
        <f t="shared" si="51"/>
        <v>392</v>
      </c>
      <c r="N173" s="12">
        <f t="shared" si="55"/>
        <v>397</v>
      </c>
      <c r="O173" s="12">
        <f t="shared" si="55"/>
        <v>4</v>
      </c>
      <c r="P173" s="22">
        <f t="shared" si="54"/>
        <v>1.0075566750629723E-2</v>
      </c>
      <c r="Q173" s="12">
        <v>1</v>
      </c>
      <c r="R173" s="12">
        <f t="shared" si="52"/>
        <v>393</v>
      </c>
      <c r="S173" s="23">
        <f t="shared" si="53"/>
        <v>2.5510204081632651E-3</v>
      </c>
    </row>
    <row r="174" spans="1:19">
      <c r="A174" s="9" t="s">
        <v>341</v>
      </c>
      <c r="B174" s="11" t="s">
        <v>361</v>
      </c>
      <c r="C174" s="11" t="s">
        <v>363</v>
      </c>
      <c r="D174" s="12"/>
      <c r="E174" s="12"/>
      <c r="F174" s="12"/>
      <c r="G174" s="12"/>
      <c r="H174" s="12">
        <v>762</v>
      </c>
      <c r="I174" s="12">
        <v>269</v>
      </c>
      <c r="J174" s="12"/>
      <c r="K174" s="12">
        <v>812</v>
      </c>
      <c r="L174" s="12">
        <v>43</v>
      </c>
      <c r="M174" s="12">
        <f t="shared" si="51"/>
        <v>762</v>
      </c>
      <c r="N174" s="12">
        <f t="shared" si="55"/>
        <v>812</v>
      </c>
      <c r="O174" s="12">
        <f t="shared" si="55"/>
        <v>43</v>
      </c>
      <c r="P174" s="22">
        <f t="shared" si="54"/>
        <v>5.295566502463054E-2</v>
      </c>
      <c r="Q174" s="12">
        <v>22</v>
      </c>
      <c r="R174" s="12">
        <f t="shared" si="52"/>
        <v>784</v>
      </c>
      <c r="S174" s="23">
        <f t="shared" si="53"/>
        <v>2.8871391076115485E-2</v>
      </c>
    </row>
    <row r="175" spans="1:19">
      <c r="A175" s="9" t="s">
        <v>341</v>
      </c>
      <c r="B175" s="11" t="s">
        <v>364</v>
      </c>
      <c r="C175" s="11" t="s">
        <v>365</v>
      </c>
      <c r="D175" s="12"/>
      <c r="E175" s="12"/>
      <c r="F175" s="12"/>
      <c r="G175" s="12"/>
      <c r="H175" s="12">
        <v>125</v>
      </c>
      <c r="I175" s="12">
        <v>49</v>
      </c>
      <c r="J175" s="12"/>
      <c r="K175" s="12">
        <v>128</v>
      </c>
      <c r="L175" s="12">
        <v>2</v>
      </c>
      <c r="M175" s="12">
        <f t="shared" si="51"/>
        <v>125</v>
      </c>
      <c r="N175" s="12">
        <f t="shared" si="55"/>
        <v>128</v>
      </c>
      <c r="O175" s="12">
        <f t="shared" si="55"/>
        <v>2</v>
      </c>
      <c r="P175" s="22">
        <f t="shared" si="54"/>
        <v>1.5625E-2</v>
      </c>
      <c r="Q175" s="12">
        <v>52</v>
      </c>
      <c r="R175" s="12">
        <f t="shared" si="52"/>
        <v>177</v>
      </c>
      <c r="S175" s="23">
        <f t="shared" si="53"/>
        <v>0.41599999999999998</v>
      </c>
    </row>
    <row r="176" spans="1:19">
      <c r="A176" s="9" t="s">
        <v>341</v>
      </c>
      <c r="B176" s="11" t="s">
        <v>366</v>
      </c>
      <c r="C176" s="11" t="s">
        <v>367</v>
      </c>
      <c r="D176" s="12"/>
      <c r="E176" s="12"/>
      <c r="F176" s="12"/>
      <c r="G176" s="12"/>
      <c r="H176" s="12">
        <v>525</v>
      </c>
      <c r="I176" s="12">
        <v>105</v>
      </c>
      <c r="J176" s="12"/>
      <c r="K176" s="12">
        <v>532</v>
      </c>
      <c r="L176" s="12">
        <v>7</v>
      </c>
      <c r="M176" s="12">
        <f t="shared" si="51"/>
        <v>525</v>
      </c>
      <c r="N176" s="12">
        <f t="shared" si="55"/>
        <v>532</v>
      </c>
      <c r="O176" s="12">
        <f t="shared" si="55"/>
        <v>7</v>
      </c>
      <c r="P176" s="22">
        <f t="shared" si="54"/>
        <v>1.3157894736842105E-2</v>
      </c>
      <c r="Q176" s="12">
        <v>225</v>
      </c>
      <c r="R176" s="12">
        <f t="shared" si="52"/>
        <v>750</v>
      </c>
      <c r="S176" s="23">
        <f t="shared" si="53"/>
        <v>0.42857142857142855</v>
      </c>
    </row>
    <row r="177" spans="1:19">
      <c r="A177" s="9" t="s">
        <v>341</v>
      </c>
      <c r="B177" s="11" t="s">
        <v>366</v>
      </c>
      <c r="C177" s="11" t="s">
        <v>521</v>
      </c>
      <c r="D177" s="12"/>
      <c r="E177" s="12"/>
      <c r="F177" s="12"/>
      <c r="G177" s="12"/>
      <c r="H177" s="12">
        <v>67</v>
      </c>
      <c r="I177" s="12">
        <v>43</v>
      </c>
      <c r="J177" s="12"/>
      <c r="K177" s="12">
        <v>68</v>
      </c>
      <c r="L177" s="12">
        <v>1</v>
      </c>
      <c r="M177" s="12">
        <f t="shared" si="51"/>
        <v>67</v>
      </c>
      <c r="N177" s="12">
        <f t="shared" si="55"/>
        <v>68</v>
      </c>
      <c r="O177" s="12">
        <f t="shared" si="55"/>
        <v>1</v>
      </c>
      <c r="P177" s="22">
        <f t="shared" si="54"/>
        <v>1.4705882352941176E-2</v>
      </c>
      <c r="Q177" s="12">
        <v>75</v>
      </c>
      <c r="R177" s="12">
        <f t="shared" si="52"/>
        <v>142</v>
      </c>
      <c r="S177" s="23">
        <f t="shared" si="53"/>
        <v>1.1194029850746268</v>
      </c>
    </row>
    <row r="178" spans="1:19">
      <c r="A178" s="9" t="s">
        <v>341</v>
      </c>
      <c r="B178" s="11" t="s">
        <v>371</v>
      </c>
      <c r="C178" s="11" t="s">
        <v>371</v>
      </c>
      <c r="D178" s="12"/>
      <c r="E178" s="12"/>
      <c r="F178" s="12"/>
      <c r="G178" s="12"/>
      <c r="H178" s="12">
        <v>59</v>
      </c>
      <c r="I178" s="12">
        <v>10</v>
      </c>
      <c r="J178" s="12"/>
      <c r="K178" s="12">
        <v>67</v>
      </c>
      <c r="L178" s="12">
        <v>4</v>
      </c>
      <c r="M178" s="12">
        <f t="shared" si="51"/>
        <v>59</v>
      </c>
      <c r="N178" s="12">
        <f t="shared" si="55"/>
        <v>67</v>
      </c>
      <c r="O178" s="12">
        <f t="shared" si="55"/>
        <v>4</v>
      </c>
      <c r="P178" s="22">
        <f t="shared" si="54"/>
        <v>5.9701492537313432E-2</v>
      </c>
      <c r="Q178" s="12">
        <v>7</v>
      </c>
      <c r="R178" s="12">
        <f t="shared" si="52"/>
        <v>66</v>
      </c>
      <c r="S178" s="23">
        <f t="shared" si="53"/>
        <v>0.11864406779661017</v>
      </c>
    </row>
    <row r="179" spans="1:19">
      <c r="A179" s="9" t="s">
        <v>341</v>
      </c>
      <c r="B179" s="11" t="s">
        <v>372</v>
      </c>
      <c r="C179" s="11" t="s">
        <v>373</v>
      </c>
      <c r="D179" s="12"/>
      <c r="E179" s="12"/>
      <c r="F179" s="12"/>
      <c r="G179" s="12"/>
      <c r="H179" s="12">
        <v>9</v>
      </c>
      <c r="I179" s="12">
        <v>4</v>
      </c>
      <c r="J179" s="12"/>
      <c r="K179" s="12">
        <v>9</v>
      </c>
      <c r="L179" s="12"/>
      <c r="M179" s="12">
        <f t="shared" si="51"/>
        <v>9</v>
      </c>
      <c r="N179" s="12">
        <f t="shared" si="55"/>
        <v>9</v>
      </c>
      <c r="O179" s="12" t="str">
        <f t="shared" si="55"/>
        <v/>
      </c>
      <c r="P179" s="22"/>
      <c r="Q179" s="12"/>
      <c r="R179" s="12">
        <f t="shared" si="52"/>
        <v>9</v>
      </c>
      <c r="S179" s="23">
        <f t="shared" si="53"/>
        <v>0</v>
      </c>
    </row>
    <row r="180" spans="1:19">
      <c r="A180" s="9" t="s">
        <v>341</v>
      </c>
      <c r="B180" s="11" t="s">
        <v>376</v>
      </c>
      <c r="C180" s="11" t="s">
        <v>377</v>
      </c>
      <c r="D180" s="12"/>
      <c r="E180" s="12"/>
      <c r="F180" s="12"/>
      <c r="G180" s="12"/>
      <c r="H180" s="12">
        <v>331</v>
      </c>
      <c r="I180" s="12">
        <v>143</v>
      </c>
      <c r="J180" s="12"/>
      <c r="K180" s="12">
        <v>341</v>
      </c>
      <c r="L180" s="12"/>
      <c r="M180" s="12">
        <f t="shared" si="51"/>
        <v>331</v>
      </c>
      <c r="N180" s="12">
        <f t="shared" si="55"/>
        <v>341</v>
      </c>
      <c r="O180" s="12" t="str">
        <f t="shared" si="55"/>
        <v/>
      </c>
      <c r="P180" s="22"/>
      <c r="Q180" s="12">
        <v>26</v>
      </c>
      <c r="R180" s="12">
        <f t="shared" si="52"/>
        <v>357</v>
      </c>
      <c r="S180" s="23">
        <f t="shared" si="53"/>
        <v>7.8549848942598186E-2</v>
      </c>
    </row>
    <row r="181" spans="1:19">
      <c r="A181" s="9" t="s">
        <v>341</v>
      </c>
      <c r="B181" s="11" t="s">
        <v>376</v>
      </c>
      <c r="C181" s="11" t="s">
        <v>379</v>
      </c>
      <c r="D181" s="12"/>
      <c r="E181" s="12"/>
      <c r="F181" s="12"/>
      <c r="G181" s="12"/>
      <c r="H181" s="12">
        <v>408</v>
      </c>
      <c r="I181" s="12">
        <v>167</v>
      </c>
      <c r="J181" s="12"/>
      <c r="K181" s="12">
        <v>410</v>
      </c>
      <c r="L181" s="12">
        <v>1</v>
      </c>
      <c r="M181" s="12">
        <f t="shared" si="51"/>
        <v>408</v>
      </c>
      <c r="N181" s="12">
        <f t="shared" si="55"/>
        <v>410</v>
      </c>
      <c r="O181" s="12">
        <f t="shared" si="55"/>
        <v>1</v>
      </c>
      <c r="P181" s="22">
        <f t="shared" si="54"/>
        <v>2.4390243902439024E-3</v>
      </c>
      <c r="Q181" s="12">
        <v>17</v>
      </c>
      <c r="R181" s="12">
        <f t="shared" si="52"/>
        <v>425</v>
      </c>
      <c r="S181" s="23">
        <f t="shared" si="53"/>
        <v>4.1666666666666664E-2</v>
      </c>
    </row>
    <row r="182" spans="1:19">
      <c r="A182" s="9" t="s">
        <v>341</v>
      </c>
      <c r="B182" s="11" t="s">
        <v>380</v>
      </c>
      <c r="C182" s="11" t="s">
        <v>381</v>
      </c>
      <c r="D182" s="12"/>
      <c r="E182" s="12"/>
      <c r="F182" s="12"/>
      <c r="G182" s="12"/>
      <c r="H182" s="12">
        <v>65</v>
      </c>
      <c r="I182" s="12">
        <v>12</v>
      </c>
      <c r="J182" s="12"/>
      <c r="K182" s="12">
        <v>72</v>
      </c>
      <c r="L182" s="12">
        <v>6</v>
      </c>
      <c r="M182" s="12">
        <f t="shared" si="51"/>
        <v>65</v>
      </c>
      <c r="N182" s="12">
        <f t="shared" si="55"/>
        <v>72</v>
      </c>
      <c r="O182" s="12">
        <f t="shared" si="55"/>
        <v>6</v>
      </c>
      <c r="P182" s="22">
        <f t="shared" si="54"/>
        <v>8.3333333333333329E-2</v>
      </c>
      <c r="Q182" s="12">
        <v>1</v>
      </c>
      <c r="R182" s="12">
        <f t="shared" si="52"/>
        <v>66</v>
      </c>
      <c r="S182" s="23">
        <f t="shared" si="53"/>
        <v>1.5384615384615385E-2</v>
      </c>
    </row>
    <row r="183" spans="1:19">
      <c r="A183" s="9" t="s">
        <v>341</v>
      </c>
      <c r="B183" s="11" t="s">
        <v>380</v>
      </c>
      <c r="C183" s="11" t="s">
        <v>382</v>
      </c>
      <c r="D183" s="12"/>
      <c r="E183" s="12"/>
      <c r="F183" s="12"/>
      <c r="G183" s="12"/>
      <c r="H183" s="12">
        <v>65</v>
      </c>
      <c r="I183" s="12">
        <v>21</v>
      </c>
      <c r="J183" s="12"/>
      <c r="K183" s="12">
        <v>65</v>
      </c>
      <c r="L183" s="12"/>
      <c r="M183" s="12">
        <f t="shared" si="51"/>
        <v>65</v>
      </c>
      <c r="N183" s="12">
        <f t="shared" si="55"/>
        <v>65</v>
      </c>
      <c r="O183" s="12" t="str">
        <f t="shared" si="55"/>
        <v/>
      </c>
      <c r="P183" s="22"/>
      <c r="Q183" s="12">
        <v>4</v>
      </c>
      <c r="R183" s="12">
        <f t="shared" si="52"/>
        <v>69</v>
      </c>
      <c r="S183" s="23">
        <f t="shared" si="53"/>
        <v>6.1538461538461542E-2</v>
      </c>
    </row>
    <row r="184" spans="1:19">
      <c r="A184" s="9" t="s">
        <v>341</v>
      </c>
      <c r="B184" s="11" t="s">
        <v>380</v>
      </c>
      <c r="C184" s="11" t="s">
        <v>522</v>
      </c>
      <c r="D184" s="12"/>
      <c r="E184" s="12"/>
      <c r="F184" s="12"/>
      <c r="G184" s="12"/>
      <c r="H184" s="12">
        <v>3</v>
      </c>
      <c r="I184" s="12">
        <v>2</v>
      </c>
      <c r="J184" s="12"/>
      <c r="K184" s="12">
        <v>3</v>
      </c>
      <c r="L184" s="12"/>
      <c r="M184" s="12">
        <f t="shared" si="51"/>
        <v>3</v>
      </c>
      <c r="N184" s="12">
        <f t="shared" si="55"/>
        <v>3</v>
      </c>
      <c r="O184" s="12" t="str">
        <f t="shared" si="55"/>
        <v/>
      </c>
      <c r="P184" s="22"/>
      <c r="Q184" s="12"/>
      <c r="R184" s="12">
        <f t="shared" si="52"/>
        <v>3</v>
      </c>
      <c r="S184" s="23">
        <f t="shared" si="53"/>
        <v>0</v>
      </c>
    </row>
    <row r="185" spans="1:19">
      <c r="A185" s="9" t="s">
        <v>341</v>
      </c>
      <c r="B185" s="11" t="s">
        <v>384</v>
      </c>
      <c r="C185" s="11" t="s">
        <v>385</v>
      </c>
      <c r="D185" s="12"/>
      <c r="E185" s="12"/>
      <c r="F185" s="12"/>
      <c r="G185" s="12"/>
      <c r="H185" s="12">
        <v>49</v>
      </c>
      <c r="I185" s="12">
        <v>9</v>
      </c>
      <c r="J185" s="12"/>
      <c r="K185" s="12">
        <v>64</v>
      </c>
      <c r="L185" s="12">
        <v>15</v>
      </c>
      <c r="M185" s="12">
        <f t="shared" si="51"/>
        <v>49</v>
      </c>
      <c r="N185" s="12">
        <f t="shared" si="55"/>
        <v>64</v>
      </c>
      <c r="O185" s="12">
        <f t="shared" si="55"/>
        <v>15</v>
      </c>
      <c r="P185" s="22">
        <f t="shared" si="54"/>
        <v>0.234375</v>
      </c>
      <c r="Q185" s="12">
        <v>49</v>
      </c>
      <c r="R185" s="12">
        <f t="shared" si="52"/>
        <v>98</v>
      </c>
      <c r="S185" s="23">
        <f t="shared" si="53"/>
        <v>1</v>
      </c>
    </row>
    <row r="186" spans="1:19">
      <c r="A186" s="9" t="s">
        <v>341</v>
      </c>
      <c r="B186" s="11" t="s">
        <v>386</v>
      </c>
      <c r="C186" s="11" t="s">
        <v>387</v>
      </c>
      <c r="D186" s="12"/>
      <c r="E186" s="12"/>
      <c r="F186" s="12"/>
      <c r="G186" s="12"/>
      <c r="H186" s="12">
        <v>79</v>
      </c>
      <c r="I186" s="12">
        <v>13</v>
      </c>
      <c r="J186" s="12"/>
      <c r="K186" s="12">
        <v>85</v>
      </c>
      <c r="L186" s="12">
        <v>6</v>
      </c>
      <c r="M186" s="12">
        <f t="shared" ref="M186:M205" si="56">IF(SUM(D186,H186)&gt;0,SUM(D186,H186),"")</f>
        <v>79</v>
      </c>
      <c r="N186" s="12">
        <f t="shared" si="55"/>
        <v>85</v>
      </c>
      <c r="O186" s="12">
        <f t="shared" si="55"/>
        <v>6</v>
      </c>
      <c r="P186" s="22">
        <f t="shared" si="54"/>
        <v>7.0588235294117646E-2</v>
      </c>
      <c r="Q186" s="12">
        <v>8</v>
      </c>
      <c r="R186" s="12">
        <f t="shared" si="52"/>
        <v>87</v>
      </c>
      <c r="S186" s="23">
        <f t="shared" si="53"/>
        <v>0.10126582278481013</v>
      </c>
    </row>
    <row r="187" spans="1:19">
      <c r="A187" s="9" t="s">
        <v>341</v>
      </c>
      <c r="B187" s="11" t="s">
        <v>390</v>
      </c>
      <c r="C187" s="11" t="s">
        <v>391</v>
      </c>
      <c r="D187" s="12"/>
      <c r="E187" s="12"/>
      <c r="F187" s="12"/>
      <c r="G187" s="12"/>
      <c r="H187" s="12">
        <v>39</v>
      </c>
      <c r="I187" s="12">
        <v>6</v>
      </c>
      <c r="J187" s="12"/>
      <c r="K187" s="12">
        <v>55</v>
      </c>
      <c r="L187" s="12">
        <v>15</v>
      </c>
      <c r="M187" s="12">
        <f t="shared" si="56"/>
        <v>39</v>
      </c>
      <c r="N187" s="12">
        <f t="shared" si="55"/>
        <v>55</v>
      </c>
      <c r="O187" s="12">
        <f t="shared" si="55"/>
        <v>15</v>
      </c>
      <c r="P187" s="22">
        <f t="shared" si="54"/>
        <v>0.27272727272727271</v>
      </c>
      <c r="Q187" s="12"/>
      <c r="R187" s="12">
        <f t="shared" si="52"/>
        <v>39</v>
      </c>
      <c r="S187" s="23">
        <f t="shared" si="53"/>
        <v>0</v>
      </c>
    </row>
    <row r="188" spans="1:19">
      <c r="A188" s="9" t="s">
        <v>341</v>
      </c>
      <c r="B188" s="11" t="s">
        <v>392</v>
      </c>
      <c r="C188" s="11" t="s">
        <v>393</v>
      </c>
      <c r="D188" s="12"/>
      <c r="E188" s="12"/>
      <c r="F188" s="12"/>
      <c r="G188" s="12"/>
      <c r="H188" s="12">
        <v>233</v>
      </c>
      <c r="I188" s="12">
        <v>99</v>
      </c>
      <c r="J188" s="12"/>
      <c r="K188" s="12">
        <v>236</v>
      </c>
      <c r="L188" s="12">
        <v>3</v>
      </c>
      <c r="M188" s="12">
        <f t="shared" si="56"/>
        <v>233</v>
      </c>
      <c r="N188" s="12">
        <f t="shared" si="55"/>
        <v>236</v>
      </c>
      <c r="O188" s="12">
        <f t="shared" si="55"/>
        <v>3</v>
      </c>
      <c r="P188" s="22">
        <f t="shared" si="54"/>
        <v>1.2711864406779662E-2</v>
      </c>
      <c r="Q188" s="12"/>
      <c r="R188" s="12">
        <f t="shared" si="52"/>
        <v>233</v>
      </c>
      <c r="S188" s="23">
        <f t="shared" si="53"/>
        <v>0</v>
      </c>
    </row>
    <row r="189" spans="1:19">
      <c r="A189" s="9" t="s">
        <v>341</v>
      </c>
      <c r="B189" s="11" t="s">
        <v>396</v>
      </c>
      <c r="C189" s="11" t="s">
        <v>398</v>
      </c>
      <c r="D189" s="12"/>
      <c r="E189" s="12"/>
      <c r="F189" s="12"/>
      <c r="G189" s="12"/>
      <c r="H189" s="12">
        <v>729</v>
      </c>
      <c r="I189" s="12">
        <v>599</v>
      </c>
      <c r="J189" s="12"/>
      <c r="K189" s="12">
        <v>796</v>
      </c>
      <c r="L189" s="12">
        <v>67</v>
      </c>
      <c r="M189" s="12">
        <f t="shared" si="56"/>
        <v>729</v>
      </c>
      <c r="N189" s="12">
        <f t="shared" si="55"/>
        <v>796</v>
      </c>
      <c r="O189" s="12">
        <f t="shared" si="55"/>
        <v>67</v>
      </c>
      <c r="P189" s="22">
        <f t="shared" ref="P189:P208" si="57">IF(N189&lt;&gt;0,O189/N189,"")</f>
        <v>8.4170854271356788E-2</v>
      </c>
      <c r="Q189" s="12">
        <v>266</v>
      </c>
      <c r="R189" s="12">
        <f t="shared" ref="R189:R207" si="58">IF(M189="",IF(Q189&gt;0,SUM(Q189),""),IF(SUM(Q189)&gt;0,SUM(M189+Q189),M189))</f>
        <v>995</v>
      </c>
      <c r="S189" s="23">
        <f t="shared" ref="S189:S207" si="59">IF((H189)&gt;0,Q189/(H189),"")</f>
        <v>0.36488340192043894</v>
      </c>
    </row>
    <row r="190" spans="1:19">
      <c r="A190" s="9" t="s">
        <v>341</v>
      </c>
      <c r="B190" s="11" t="s">
        <v>405</v>
      </c>
      <c r="C190" s="11" t="s">
        <v>406</v>
      </c>
      <c r="D190" s="12"/>
      <c r="E190" s="12"/>
      <c r="F190" s="12"/>
      <c r="G190" s="12"/>
      <c r="H190" s="12">
        <v>320</v>
      </c>
      <c r="I190" s="12">
        <v>45</v>
      </c>
      <c r="J190" s="12"/>
      <c r="K190" s="12">
        <v>333</v>
      </c>
      <c r="L190" s="12">
        <v>10</v>
      </c>
      <c r="M190" s="12">
        <f t="shared" si="56"/>
        <v>320</v>
      </c>
      <c r="N190" s="12">
        <f t="shared" si="55"/>
        <v>333</v>
      </c>
      <c r="O190" s="12">
        <f t="shared" si="55"/>
        <v>10</v>
      </c>
      <c r="P190" s="22">
        <f t="shared" si="57"/>
        <v>3.003003003003003E-2</v>
      </c>
      <c r="Q190" s="12">
        <v>20</v>
      </c>
      <c r="R190" s="12">
        <f t="shared" si="58"/>
        <v>340</v>
      </c>
      <c r="S190" s="23">
        <f t="shared" si="59"/>
        <v>6.25E-2</v>
      </c>
    </row>
    <row r="191" spans="1:19">
      <c r="A191" s="9" t="s">
        <v>341</v>
      </c>
      <c r="B191" s="11" t="s">
        <v>413</v>
      </c>
      <c r="C191" s="11" t="s">
        <v>414</v>
      </c>
      <c r="D191" s="12"/>
      <c r="E191" s="12"/>
      <c r="F191" s="12"/>
      <c r="G191" s="12"/>
      <c r="H191" s="12">
        <v>785</v>
      </c>
      <c r="I191" s="12">
        <v>303</v>
      </c>
      <c r="J191" s="12"/>
      <c r="K191" s="12">
        <v>842</v>
      </c>
      <c r="L191" s="12">
        <v>57</v>
      </c>
      <c r="M191" s="12">
        <f t="shared" si="56"/>
        <v>785</v>
      </c>
      <c r="N191" s="12">
        <f t="shared" ref="N191:O209" si="60">IF(SUM(F191,K191)&gt;0,SUM(F191,K191),"")</f>
        <v>842</v>
      </c>
      <c r="O191" s="12">
        <f t="shared" si="60"/>
        <v>57</v>
      </c>
      <c r="P191" s="22">
        <f t="shared" si="57"/>
        <v>6.769596199524941E-2</v>
      </c>
      <c r="Q191" s="12">
        <v>312</v>
      </c>
      <c r="R191" s="12">
        <f t="shared" si="58"/>
        <v>1097</v>
      </c>
      <c r="S191" s="23">
        <f t="shared" si="59"/>
        <v>0.39745222929936308</v>
      </c>
    </row>
    <row r="192" spans="1:19">
      <c r="A192" s="9" t="s">
        <v>341</v>
      </c>
      <c r="B192" s="11" t="s">
        <v>415</v>
      </c>
      <c r="C192" s="11" t="s">
        <v>416</v>
      </c>
      <c r="D192" s="12"/>
      <c r="E192" s="12"/>
      <c r="F192" s="12"/>
      <c r="G192" s="12"/>
      <c r="H192" s="12">
        <v>5194</v>
      </c>
      <c r="I192" s="12">
        <v>4111</v>
      </c>
      <c r="J192" s="12"/>
      <c r="K192" s="12">
        <v>5342</v>
      </c>
      <c r="L192" s="12">
        <v>142</v>
      </c>
      <c r="M192" s="12">
        <f t="shared" si="56"/>
        <v>5194</v>
      </c>
      <c r="N192" s="12">
        <f t="shared" si="60"/>
        <v>5342</v>
      </c>
      <c r="O192" s="12">
        <f t="shared" si="60"/>
        <v>142</v>
      </c>
      <c r="P192" s="22">
        <f t="shared" si="57"/>
        <v>2.6581804567577687E-2</v>
      </c>
      <c r="Q192" s="12">
        <v>428</v>
      </c>
      <c r="R192" s="12">
        <f t="shared" si="58"/>
        <v>5622</v>
      </c>
      <c r="S192" s="23">
        <f t="shared" si="59"/>
        <v>8.2402772429726615E-2</v>
      </c>
    </row>
    <row r="193" spans="1:19">
      <c r="A193" s="9" t="s">
        <v>341</v>
      </c>
      <c r="B193" s="11" t="s">
        <v>415</v>
      </c>
      <c r="C193" s="11" t="s">
        <v>418</v>
      </c>
      <c r="D193" s="12"/>
      <c r="E193" s="12"/>
      <c r="F193" s="12"/>
      <c r="G193" s="12"/>
      <c r="H193" s="12">
        <v>12044</v>
      </c>
      <c r="I193" s="12">
        <v>7657</v>
      </c>
      <c r="J193" s="12"/>
      <c r="K193" s="12">
        <v>12270</v>
      </c>
      <c r="L193" s="12">
        <v>208</v>
      </c>
      <c r="M193" s="12">
        <f t="shared" si="56"/>
        <v>12044</v>
      </c>
      <c r="N193" s="12">
        <f t="shared" si="60"/>
        <v>12270</v>
      </c>
      <c r="O193" s="12">
        <f t="shared" si="60"/>
        <v>208</v>
      </c>
      <c r="P193" s="22">
        <f t="shared" si="57"/>
        <v>1.6951915240423797E-2</v>
      </c>
      <c r="Q193" s="12">
        <v>639</v>
      </c>
      <c r="R193" s="12">
        <f t="shared" si="58"/>
        <v>12683</v>
      </c>
      <c r="S193" s="23">
        <f t="shared" si="59"/>
        <v>5.3055463301228831E-2</v>
      </c>
    </row>
    <row r="194" spans="1:19">
      <c r="A194" s="9" t="s">
        <v>341</v>
      </c>
      <c r="B194" s="11" t="s">
        <v>415</v>
      </c>
      <c r="C194" s="11" t="s">
        <v>419</v>
      </c>
      <c r="D194" s="12"/>
      <c r="E194" s="12"/>
      <c r="F194" s="12"/>
      <c r="G194" s="12"/>
      <c r="H194" s="12">
        <v>2691</v>
      </c>
      <c r="I194" s="12">
        <v>2061</v>
      </c>
      <c r="J194" s="12"/>
      <c r="K194" s="12">
        <v>2748</v>
      </c>
      <c r="L194" s="12">
        <v>52</v>
      </c>
      <c r="M194" s="12">
        <f t="shared" si="56"/>
        <v>2691</v>
      </c>
      <c r="N194" s="12">
        <f t="shared" si="60"/>
        <v>2748</v>
      </c>
      <c r="O194" s="12">
        <f t="shared" si="60"/>
        <v>52</v>
      </c>
      <c r="P194" s="22">
        <f t="shared" si="57"/>
        <v>1.8922852983988356E-2</v>
      </c>
      <c r="Q194" s="12">
        <v>191</v>
      </c>
      <c r="R194" s="12">
        <f t="shared" si="58"/>
        <v>2882</v>
      </c>
      <c r="S194" s="23">
        <f t="shared" si="59"/>
        <v>7.0977331846897071E-2</v>
      </c>
    </row>
    <row r="195" spans="1:19">
      <c r="A195" s="9" t="s">
        <v>341</v>
      </c>
      <c r="B195" s="11" t="s">
        <v>420</v>
      </c>
      <c r="C195" s="11" t="s">
        <v>421</v>
      </c>
      <c r="D195" s="12"/>
      <c r="E195" s="12"/>
      <c r="F195" s="12"/>
      <c r="G195" s="12"/>
      <c r="H195" s="12">
        <v>113</v>
      </c>
      <c r="I195" s="12">
        <v>18</v>
      </c>
      <c r="J195" s="12"/>
      <c r="K195" s="12">
        <v>113</v>
      </c>
      <c r="L195" s="12"/>
      <c r="M195" s="12">
        <f t="shared" si="56"/>
        <v>113</v>
      </c>
      <c r="N195" s="12">
        <f t="shared" si="60"/>
        <v>113</v>
      </c>
      <c r="O195" s="12" t="str">
        <f t="shared" si="60"/>
        <v/>
      </c>
      <c r="P195" s="22"/>
      <c r="Q195" s="12">
        <v>27</v>
      </c>
      <c r="R195" s="12">
        <f t="shared" si="58"/>
        <v>140</v>
      </c>
      <c r="S195" s="23">
        <f t="shared" si="59"/>
        <v>0.23893805309734514</v>
      </c>
    </row>
    <row r="196" spans="1:19">
      <c r="A196" s="9" t="s">
        <v>341</v>
      </c>
      <c r="B196" s="11" t="s">
        <v>424</v>
      </c>
      <c r="C196" s="11" t="s">
        <v>524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 t="str">
        <f t="shared" si="56"/>
        <v/>
      </c>
      <c r="N196" s="12" t="str">
        <f t="shared" si="60"/>
        <v/>
      </c>
      <c r="O196" s="12" t="str">
        <f t="shared" si="60"/>
        <v/>
      </c>
      <c r="P196" s="22"/>
      <c r="Q196" s="12">
        <v>49</v>
      </c>
      <c r="R196" s="12">
        <f t="shared" si="58"/>
        <v>49</v>
      </c>
      <c r="S196" s="23" t="str">
        <f t="shared" si="59"/>
        <v/>
      </c>
    </row>
    <row r="197" spans="1:19">
      <c r="A197" s="9" t="s">
        <v>341</v>
      </c>
      <c r="B197" s="11" t="s">
        <v>424</v>
      </c>
      <c r="C197" s="11" t="s">
        <v>427</v>
      </c>
      <c r="D197" s="12"/>
      <c r="E197" s="12"/>
      <c r="F197" s="12"/>
      <c r="G197" s="12"/>
      <c r="H197" s="12">
        <v>4905</v>
      </c>
      <c r="I197" s="12">
        <v>1601</v>
      </c>
      <c r="J197" s="12"/>
      <c r="K197" s="12">
        <v>4941</v>
      </c>
      <c r="L197" s="12">
        <v>33</v>
      </c>
      <c r="M197" s="12">
        <f t="shared" si="56"/>
        <v>4905</v>
      </c>
      <c r="N197" s="12">
        <f t="shared" si="60"/>
        <v>4941</v>
      </c>
      <c r="O197" s="12">
        <f t="shared" si="60"/>
        <v>33</v>
      </c>
      <c r="P197" s="22">
        <f t="shared" si="57"/>
        <v>6.6788099574984824E-3</v>
      </c>
      <c r="Q197" s="12">
        <v>38</v>
      </c>
      <c r="R197" s="12">
        <f t="shared" si="58"/>
        <v>4943</v>
      </c>
      <c r="S197" s="23">
        <f t="shared" si="59"/>
        <v>7.7471967380224258E-3</v>
      </c>
    </row>
    <row r="198" spans="1:19">
      <c r="A198" s="9" t="s">
        <v>341</v>
      </c>
      <c r="B198" s="11" t="s">
        <v>424</v>
      </c>
      <c r="C198" s="11" t="s">
        <v>431</v>
      </c>
      <c r="D198" s="12"/>
      <c r="E198" s="12"/>
      <c r="F198" s="12"/>
      <c r="G198" s="12"/>
      <c r="H198" s="12">
        <v>4762</v>
      </c>
      <c r="I198" s="12">
        <v>2403</v>
      </c>
      <c r="J198" s="12"/>
      <c r="K198" s="12">
        <v>4825</v>
      </c>
      <c r="L198" s="12">
        <v>60</v>
      </c>
      <c r="M198" s="12">
        <f t="shared" si="56"/>
        <v>4762</v>
      </c>
      <c r="N198" s="12">
        <f t="shared" si="60"/>
        <v>4825</v>
      </c>
      <c r="O198" s="12">
        <f t="shared" si="60"/>
        <v>60</v>
      </c>
      <c r="P198" s="22">
        <f t="shared" si="57"/>
        <v>1.2435233160621761E-2</v>
      </c>
      <c r="Q198" s="12">
        <v>51</v>
      </c>
      <c r="R198" s="12">
        <f t="shared" si="58"/>
        <v>4813</v>
      </c>
      <c r="S198" s="23">
        <f t="shared" si="59"/>
        <v>1.0709785804283915E-2</v>
      </c>
    </row>
    <row r="199" spans="1:19">
      <c r="A199" s="9" t="s">
        <v>341</v>
      </c>
      <c r="B199" s="11" t="s">
        <v>433</v>
      </c>
      <c r="C199" s="11" t="s">
        <v>434</v>
      </c>
      <c r="D199" s="12"/>
      <c r="E199" s="12"/>
      <c r="F199" s="12"/>
      <c r="G199" s="12"/>
      <c r="H199" s="12">
        <v>911</v>
      </c>
      <c r="I199" s="12">
        <v>431</v>
      </c>
      <c r="J199" s="12"/>
      <c r="K199" s="12">
        <v>953</v>
      </c>
      <c r="L199" s="12">
        <v>42</v>
      </c>
      <c r="M199" s="12">
        <f t="shared" si="56"/>
        <v>911</v>
      </c>
      <c r="N199" s="12">
        <f t="shared" si="60"/>
        <v>953</v>
      </c>
      <c r="O199" s="12">
        <f t="shared" si="60"/>
        <v>42</v>
      </c>
      <c r="P199" s="22">
        <f t="shared" si="57"/>
        <v>4.4071353620146907E-2</v>
      </c>
      <c r="Q199" s="12">
        <v>25</v>
      </c>
      <c r="R199" s="12">
        <f t="shared" si="58"/>
        <v>936</v>
      </c>
      <c r="S199" s="23">
        <f t="shared" si="59"/>
        <v>2.7442371020856202E-2</v>
      </c>
    </row>
    <row r="200" spans="1:19">
      <c r="A200" s="9" t="s">
        <v>341</v>
      </c>
      <c r="B200" s="11" t="s">
        <v>433</v>
      </c>
      <c r="C200" s="11" t="s">
        <v>435</v>
      </c>
      <c r="D200" s="12"/>
      <c r="E200" s="12"/>
      <c r="F200" s="12"/>
      <c r="G200" s="12"/>
      <c r="H200" s="12">
        <v>577</v>
      </c>
      <c r="I200" s="12">
        <v>240</v>
      </c>
      <c r="J200" s="12"/>
      <c r="K200" s="12">
        <v>624</v>
      </c>
      <c r="L200" s="12">
        <v>40</v>
      </c>
      <c r="M200" s="12">
        <f t="shared" si="56"/>
        <v>577</v>
      </c>
      <c r="N200" s="12">
        <f t="shared" si="60"/>
        <v>624</v>
      </c>
      <c r="O200" s="12">
        <f t="shared" si="60"/>
        <v>40</v>
      </c>
      <c r="P200" s="22">
        <f t="shared" si="57"/>
        <v>6.4102564102564097E-2</v>
      </c>
      <c r="Q200" s="12">
        <v>11</v>
      </c>
      <c r="R200" s="12">
        <f t="shared" si="58"/>
        <v>588</v>
      </c>
      <c r="S200" s="23">
        <f t="shared" si="59"/>
        <v>1.9064124783362217E-2</v>
      </c>
    </row>
    <row r="201" spans="1:19">
      <c r="A201" s="9" t="s">
        <v>341</v>
      </c>
      <c r="B201" s="11" t="s">
        <v>436</v>
      </c>
      <c r="C201" s="11" t="s">
        <v>438</v>
      </c>
      <c r="D201" s="12"/>
      <c r="E201" s="12"/>
      <c r="F201" s="12"/>
      <c r="G201" s="12"/>
      <c r="H201" s="12">
        <v>860</v>
      </c>
      <c r="I201" s="12">
        <v>344</v>
      </c>
      <c r="J201" s="12"/>
      <c r="K201" s="12">
        <v>894</v>
      </c>
      <c r="L201" s="12">
        <v>23</v>
      </c>
      <c r="M201" s="12">
        <f t="shared" si="56"/>
        <v>860</v>
      </c>
      <c r="N201" s="12">
        <f t="shared" si="60"/>
        <v>894</v>
      </c>
      <c r="O201" s="12">
        <f t="shared" si="60"/>
        <v>23</v>
      </c>
      <c r="P201" s="22">
        <f t="shared" si="57"/>
        <v>2.5727069351230425E-2</v>
      </c>
      <c r="Q201" s="12">
        <v>12</v>
      </c>
      <c r="R201" s="12">
        <f t="shared" si="58"/>
        <v>872</v>
      </c>
      <c r="S201" s="23">
        <f t="shared" si="59"/>
        <v>1.3953488372093023E-2</v>
      </c>
    </row>
    <row r="202" spans="1:19">
      <c r="A202" s="9" t="s">
        <v>341</v>
      </c>
      <c r="B202" s="11" t="s">
        <v>442</v>
      </c>
      <c r="C202" s="11" t="s">
        <v>445</v>
      </c>
      <c r="D202" s="12"/>
      <c r="E202" s="12"/>
      <c r="F202" s="12"/>
      <c r="G202" s="12"/>
      <c r="H202" s="12">
        <v>46</v>
      </c>
      <c r="I202" s="12">
        <v>32</v>
      </c>
      <c r="J202" s="12"/>
      <c r="K202" s="12">
        <v>47</v>
      </c>
      <c r="L202" s="12"/>
      <c r="M202" s="12">
        <f t="shared" si="56"/>
        <v>46</v>
      </c>
      <c r="N202" s="12">
        <f t="shared" si="60"/>
        <v>47</v>
      </c>
      <c r="O202" s="12" t="str">
        <f t="shared" si="60"/>
        <v/>
      </c>
      <c r="P202" s="22"/>
      <c r="Q202" s="12">
        <v>1</v>
      </c>
      <c r="R202" s="12">
        <f t="shared" si="58"/>
        <v>47</v>
      </c>
      <c r="S202" s="23">
        <f t="shared" si="59"/>
        <v>2.1739130434782608E-2</v>
      </c>
    </row>
    <row r="203" spans="1:19">
      <c r="A203" s="9" t="s">
        <v>341</v>
      </c>
      <c r="B203" s="11" t="s">
        <v>442</v>
      </c>
      <c r="C203" s="11" t="s">
        <v>448</v>
      </c>
      <c r="D203" s="12"/>
      <c r="E203" s="12"/>
      <c r="F203" s="12"/>
      <c r="G203" s="12"/>
      <c r="H203" s="12">
        <v>79</v>
      </c>
      <c r="I203" s="12">
        <v>45</v>
      </c>
      <c r="J203" s="12"/>
      <c r="K203" s="12">
        <v>79</v>
      </c>
      <c r="L203" s="12"/>
      <c r="M203" s="12">
        <f t="shared" si="56"/>
        <v>79</v>
      </c>
      <c r="N203" s="12">
        <f t="shared" si="60"/>
        <v>79</v>
      </c>
      <c r="O203" s="12" t="str">
        <f t="shared" si="60"/>
        <v/>
      </c>
      <c r="P203" s="22"/>
      <c r="Q203" s="12">
        <v>1</v>
      </c>
      <c r="R203" s="12">
        <f t="shared" si="58"/>
        <v>80</v>
      </c>
      <c r="S203" s="23">
        <f t="shared" si="59"/>
        <v>1.2658227848101266E-2</v>
      </c>
    </row>
    <row r="204" spans="1:19">
      <c r="A204" s="9" t="s">
        <v>341</v>
      </c>
      <c r="B204" s="11" t="s">
        <v>442</v>
      </c>
      <c r="C204" s="11" t="s">
        <v>451</v>
      </c>
      <c r="D204" s="12"/>
      <c r="E204" s="12"/>
      <c r="F204" s="12"/>
      <c r="G204" s="12"/>
      <c r="H204" s="12">
        <v>142</v>
      </c>
      <c r="I204" s="12">
        <v>84</v>
      </c>
      <c r="J204" s="12"/>
      <c r="K204" s="12">
        <v>144</v>
      </c>
      <c r="L204" s="12"/>
      <c r="M204" s="12">
        <f t="shared" si="56"/>
        <v>142</v>
      </c>
      <c r="N204" s="12">
        <f t="shared" si="60"/>
        <v>144</v>
      </c>
      <c r="O204" s="12" t="str">
        <f t="shared" si="60"/>
        <v/>
      </c>
      <c r="P204" s="22"/>
      <c r="Q204" s="12"/>
      <c r="R204" s="12">
        <f t="shared" si="58"/>
        <v>142</v>
      </c>
      <c r="S204" s="23">
        <f t="shared" si="59"/>
        <v>0</v>
      </c>
    </row>
    <row r="205" spans="1:19">
      <c r="A205" s="9" t="s">
        <v>341</v>
      </c>
      <c r="B205" s="11" t="s">
        <v>442</v>
      </c>
      <c r="C205" s="11" t="s">
        <v>454</v>
      </c>
      <c r="D205" s="12"/>
      <c r="E205" s="12"/>
      <c r="F205" s="12"/>
      <c r="G205" s="12"/>
      <c r="H205" s="12">
        <v>248</v>
      </c>
      <c r="I205" s="12">
        <v>167</v>
      </c>
      <c r="J205" s="12"/>
      <c r="K205" s="12">
        <v>251</v>
      </c>
      <c r="L205" s="12">
        <v>1</v>
      </c>
      <c r="M205" s="12">
        <f t="shared" si="56"/>
        <v>248</v>
      </c>
      <c r="N205" s="12">
        <f t="shared" si="60"/>
        <v>251</v>
      </c>
      <c r="O205" s="12">
        <f t="shared" si="60"/>
        <v>1</v>
      </c>
      <c r="P205" s="22">
        <f t="shared" si="57"/>
        <v>3.9840637450199202E-3</v>
      </c>
      <c r="Q205" s="12">
        <v>4</v>
      </c>
      <c r="R205" s="12">
        <f t="shared" si="58"/>
        <v>252</v>
      </c>
      <c r="S205" s="23">
        <f t="shared" si="59"/>
        <v>1.6129032258064516E-2</v>
      </c>
    </row>
    <row r="206" spans="1:19">
      <c r="A206" s="9" t="s">
        <v>341</v>
      </c>
      <c r="B206" s="11" t="s">
        <v>455</v>
      </c>
      <c r="C206" s="11" t="s">
        <v>456</v>
      </c>
      <c r="D206" s="12"/>
      <c r="E206" s="12"/>
      <c r="F206" s="12"/>
      <c r="G206" s="12"/>
      <c r="H206" s="12">
        <v>141</v>
      </c>
      <c r="I206" s="12">
        <v>8</v>
      </c>
      <c r="J206" s="12"/>
      <c r="K206" s="12">
        <v>147</v>
      </c>
      <c r="L206" s="12">
        <v>6</v>
      </c>
      <c r="M206" s="12">
        <f>IF(SUM(D206,H206)&gt;0,SUM(D206,H206),"")</f>
        <v>141</v>
      </c>
      <c r="N206" s="12">
        <f t="shared" si="60"/>
        <v>147</v>
      </c>
      <c r="O206" s="12">
        <f t="shared" si="60"/>
        <v>6</v>
      </c>
      <c r="P206" s="22">
        <f t="shared" si="57"/>
        <v>4.0816326530612242E-2</v>
      </c>
      <c r="Q206" s="12">
        <v>4</v>
      </c>
      <c r="R206" s="12">
        <f t="shared" si="58"/>
        <v>145</v>
      </c>
      <c r="S206" s="23">
        <f t="shared" si="59"/>
        <v>2.8368794326241134E-2</v>
      </c>
    </row>
    <row r="207" spans="1:19">
      <c r="A207" s="9" t="s">
        <v>341</v>
      </c>
      <c r="B207" s="11" t="s">
        <v>459</v>
      </c>
      <c r="C207" s="11" t="s">
        <v>460</v>
      </c>
      <c r="D207" s="12"/>
      <c r="E207" s="12"/>
      <c r="F207" s="12"/>
      <c r="G207" s="12"/>
      <c r="H207" s="12">
        <v>7</v>
      </c>
      <c r="I207" s="12">
        <v>5</v>
      </c>
      <c r="J207" s="12"/>
      <c r="K207" s="12">
        <v>8</v>
      </c>
      <c r="L207" s="12">
        <v>1</v>
      </c>
      <c r="M207" s="12">
        <f>IF(SUM(D207,H207)&gt;0,SUM(D207,H207),"")</f>
        <v>7</v>
      </c>
      <c r="N207" s="12">
        <f t="shared" si="60"/>
        <v>8</v>
      </c>
      <c r="O207" s="12">
        <f t="shared" si="60"/>
        <v>1</v>
      </c>
      <c r="P207" s="22">
        <f t="shared" si="57"/>
        <v>0.125</v>
      </c>
      <c r="Q207" s="12">
        <v>3</v>
      </c>
      <c r="R207" s="12">
        <f t="shared" si="58"/>
        <v>10</v>
      </c>
      <c r="S207" s="23">
        <f t="shared" si="59"/>
        <v>0.42857142857142855</v>
      </c>
    </row>
    <row r="208" spans="1:19">
      <c r="A208" s="9" t="s">
        <v>341</v>
      </c>
      <c r="B208" s="11" t="s">
        <v>461</v>
      </c>
      <c r="C208" s="11" t="s">
        <v>462</v>
      </c>
      <c r="D208" s="12"/>
      <c r="E208" s="12"/>
      <c r="F208" s="12"/>
      <c r="G208" s="12"/>
      <c r="H208" s="12">
        <v>194</v>
      </c>
      <c r="I208" s="12">
        <v>35</v>
      </c>
      <c r="J208" s="12"/>
      <c r="K208" s="12">
        <v>214</v>
      </c>
      <c r="L208" s="12">
        <v>18</v>
      </c>
      <c r="M208" s="12">
        <f>IF(SUM(D208,H208)&gt;0,SUM(D208,H208),"")</f>
        <v>194</v>
      </c>
      <c r="N208" s="12">
        <f t="shared" si="60"/>
        <v>214</v>
      </c>
      <c r="O208" s="12">
        <f t="shared" si="60"/>
        <v>18</v>
      </c>
      <c r="P208" s="22">
        <f t="shared" si="57"/>
        <v>8.4112149532710276E-2</v>
      </c>
      <c r="Q208" s="12">
        <v>75</v>
      </c>
      <c r="R208" s="12">
        <f>IF(M208="",IF(Q208&gt;0,SUM(Q208),""),IF(SUM(Q208)&gt;0,SUM(M208+Q208),M208))</f>
        <v>269</v>
      </c>
      <c r="S208" s="23">
        <f>IF((H208)&gt;0,Q208/(H208),"")</f>
        <v>0.38659793814432991</v>
      </c>
    </row>
    <row r="209" spans="1:19" ht="13.5" thickBot="1">
      <c r="A209" s="13" t="s">
        <v>341</v>
      </c>
      <c r="B209" s="25" t="s">
        <v>468</v>
      </c>
      <c r="C209" s="25" t="s">
        <v>469</v>
      </c>
      <c r="D209" s="26"/>
      <c r="E209" s="26"/>
      <c r="F209" s="26"/>
      <c r="G209" s="26"/>
      <c r="H209" s="26"/>
      <c r="I209" s="26"/>
      <c r="J209" s="26"/>
      <c r="K209" s="26">
        <v>15</v>
      </c>
      <c r="L209" s="26">
        <v>11</v>
      </c>
      <c r="M209" s="26" t="str">
        <f>IF(SUM(D209,H209)&gt;0,SUM(D209,H209),"")</f>
        <v/>
      </c>
      <c r="N209" s="26">
        <f t="shared" si="60"/>
        <v>15</v>
      </c>
      <c r="O209" s="26">
        <f t="shared" si="60"/>
        <v>11</v>
      </c>
      <c r="P209" s="27">
        <f>IF(N209&lt;&gt;0,O209/N209,"")</f>
        <v>0.73333333333333328</v>
      </c>
      <c r="Q209" s="26"/>
      <c r="R209" s="26" t="str">
        <f>IF(M209="",IF(Q209&gt;0,SUM(Q209),""),IF(SUM(Q209)&gt;0,SUM(M209+Q209),M209))</f>
        <v/>
      </c>
      <c r="S209" s="28" t="str">
        <f>IF((H209)&gt;0,Q209/(H209),"")</f>
        <v/>
      </c>
    </row>
    <row r="213" spans="1:19" ht="13.5" thickBot="1"/>
    <row r="214" spans="1:19" ht="13.5" thickBot="1">
      <c r="C214" s="6" t="str">
        <f>"Selection Sub total in 2011"</f>
        <v>Selection Sub total in 2011</v>
      </c>
      <c r="D214" s="29">
        <f t="shared" ref="D214:I214" si="61">SUBTOTAL(9,D2:D209)</f>
        <v>2</v>
      </c>
      <c r="E214" s="29">
        <f t="shared" si="61"/>
        <v>1</v>
      </c>
      <c r="F214" s="29">
        <f t="shared" si="61"/>
        <v>1</v>
      </c>
      <c r="G214" s="29">
        <f t="shared" si="61"/>
        <v>0</v>
      </c>
      <c r="H214" s="7">
        <f t="shared" si="61"/>
        <v>870216</v>
      </c>
      <c r="I214" s="7">
        <f t="shared" si="61"/>
        <v>361551</v>
      </c>
      <c r="J214" s="8">
        <f>I214/H214</f>
        <v>0.41547271022366861</v>
      </c>
      <c r="K214" s="7">
        <f>SUBTOTAL(9,K2:K209)</f>
        <v>887649</v>
      </c>
      <c r="L214" s="7">
        <f>SUBTOTAL(9,L2:L209)</f>
        <v>17172</v>
      </c>
      <c r="M214" s="7">
        <f>SUBTOTAL(9,M2:M209)</f>
        <v>870218</v>
      </c>
      <c r="N214" s="7">
        <f>SUBTOTAL(9,N2:N209)</f>
        <v>887650</v>
      </c>
      <c r="O214" s="7">
        <f>SUBTOTAL(9,O2:O209)</f>
        <v>17172</v>
      </c>
      <c r="P214" s="8">
        <f>O214/N214</f>
        <v>1.9345462738692053E-2</v>
      </c>
      <c r="Q214" s="7">
        <f>SUBTOTAL(9,Q2:Q209)</f>
        <v>7917</v>
      </c>
      <c r="R214" s="7">
        <f>SUBTOTAL(9,R2:R209)</f>
        <v>878135</v>
      </c>
      <c r="S214" s="30">
        <f>IF((H214)&gt;0,Q214/(H214),"")</f>
        <v>9.0977412504481651E-3</v>
      </c>
    </row>
    <row r="215" spans="1:19" ht="13.5" thickBot="1">
      <c r="C215" s="9" t="s">
        <v>510</v>
      </c>
      <c r="D215" s="11">
        <f>IF(D214=0,"",SUBTOTAL(5,D2:D209))</f>
        <v>1</v>
      </c>
      <c r="E215" s="11">
        <f t="shared" ref="E215:R215" si="62">IF(E214=0,"",SUBTOTAL(5,E2:E209))</f>
        <v>1</v>
      </c>
      <c r="F215" s="11">
        <f t="shared" si="62"/>
        <v>1</v>
      </c>
      <c r="G215" s="11" t="str">
        <f t="shared" si="62"/>
        <v/>
      </c>
      <c r="H215" s="10">
        <f t="shared" si="62"/>
        <v>0</v>
      </c>
      <c r="I215" s="10">
        <f t="shared" si="62"/>
        <v>0</v>
      </c>
      <c r="J215" s="32"/>
      <c r="K215" s="10">
        <f t="shared" si="62"/>
        <v>0</v>
      </c>
      <c r="L215" s="10">
        <f t="shared" si="62"/>
        <v>0</v>
      </c>
      <c r="M215" s="10">
        <f t="shared" si="62"/>
        <v>2</v>
      </c>
      <c r="N215" s="10">
        <f t="shared" si="62"/>
        <v>2</v>
      </c>
      <c r="O215" s="10">
        <f t="shared" si="62"/>
        <v>1</v>
      </c>
      <c r="P215" s="32"/>
      <c r="Q215" s="10">
        <f t="shared" si="62"/>
        <v>1</v>
      </c>
      <c r="R215" s="10">
        <f t="shared" si="62"/>
        <v>2</v>
      </c>
      <c r="S215" s="30"/>
    </row>
    <row r="216" spans="1:19" ht="13.5" thickBot="1">
      <c r="C216" s="9" t="s">
        <v>511</v>
      </c>
      <c r="D216" s="11">
        <f>IF(D214=0,"",SUBTOTAL(4,D2:D209))</f>
        <v>1</v>
      </c>
      <c r="E216" s="11">
        <f t="shared" ref="E216:R216" si="63">IF(E214=0,"",SUBTOTAL(4,E2:E209))</f>
        <v>1</v>
      </c>
      <c r="F216" s="11">
        <f t="shared" si="63"/>
        <v>1</v>
      </c>
      <c r="G216" s="11" t="str">
        <f t="shared" si="63"/>
        <v/>
      </c>
      <c r="H216" s="10">
        <f t="shared" si="63"/>
        <v>332072</v>
      </c>
      <c r="I216" s="10">
        <f t="shared" si="63"/>
        <v>127905</v>
      </c>
      <c r="J216" s="32"/>
      <c r="K216" s="10">
        <f t="shared" si="63"/>
        <v>334307</v>
      </c>
      <c r="L216" s="10">
        <f t="shared" si="63"/>
        <v>4193</v>
      </c>
      <c r="M216" s="10">
        <f t="shared" si="63"/>
        <v>332072</v>
      </c>
      <c r="N216" s="10">
        <f t="shared" si="63"/>
        <v>334307</v>
      </c>
      <c r="O216" s="10">
        <f t="shared" si="63"/>
        <v>4193</v>
      </c>
      <c r="P216" s="32"/>
      <c r="Q216" s="10">
        <f t="shared" si="63"/>
        <v>1525</v>
      </c>
      <c r="R216" s="10">
        <f t="shared" si="63"/>
        <v>332072</v>
      </c>
      <c r="S216" s="30"/>
    </row>
    <row r="217" spans="1:19" ht="13.5" thickBot="1">
      <c r="C217" s="13" t="s">
        <v>512</v>
      </c>
      <c r="D217" s="25">
        <f>IF(D214=0,"",SUBTOTAL(1,D2:D209))</f>
        <v>1</v>
      </c>
      <c r="E217" s="25">
        <f t="shared" ref="E217:R217" si="64">IF(E214=0,"",SUBTOTAL(1,E2:E209))</f>
        <v>1</v>
      </c>
      <c r="F217" s="25">
        <f t="shared" si="64"/>
        <v>1</v>
      </c>
      <c r="G217" s="25" t="str">
        <f t="shared" si="64"/>
        <v/>
      </c>
      <c r="H217" s="14">
        <f t="shared" si="64"/>
        <v>4265.7647058823532</v>
      </c>
      <c r="I217" s="14">
        <f t="shared" si="64"/>
        <v>1798.7611940298507</v>
      </c>
      <c r="J217" s="34"/>
      <c r="K217" s="14">
        <f t="shared" si="64"/>
        <v>4329.9951219512195</v>
      </c>
      <c r="L217" s="14">
        <f t="shared" si="64"/>
        <v>98.689655172413794</v>
      </c>
      <c r="M217" s="14">
        <f t="shared" si="64"/>
        <v>4286.7881773399013</v>
      </c>
      <c r="N217" s="14">
        <f t="shared" si="64"/>
        <v>4351.2254901960787</v>
      </c>
      <c r="O217" s="14">
        <f t="shared" si="64"/>
        <v>99.260115606936409</v>
      </c>
      <c r="P217" s="34"/>
      <c r="Q217" s="14">
        <f t="shared" si="64"/>
        <v>79.17</v>
      </c>
      <c r="R217" s="14">
        <f t="shared" si="64"/>
        <v>4262.7912621359219</v>
      </c>
      <c r="S217" s="30"/>
    </row>
    <row r="218" spans="1:19">
      <c r="C218" s="16"/>
      <c r="D218" s="16"/>
      <c r="E218" s="16"/>
      <c r="F218" s="16"/>
      <c r="G218" s="16"/>
      <c r="H218" s="16"/>
      <c r="I218" s="16"/>
      <c r="J218" s="36"/>
      <c r="K218" s="16"/>
      <c r="L218" s="16"/>
      <c r="M218" s="16"/>
      <c r="N218" s="16"/>
      <c r="O218" s="16"/>
      <c r="P218" s="36"/>
      <c r="Q218" s="16"/>
      <c r="R218" s="16"/>
      <c r="S218" s="36" t="str">
        <f>IF((H218)&gt;0,Q218/(H218),"")</f>
        <v/>
      </c>
    </row>
    <row r="219" spans="1:19" ht="13.5" thickBot="1">
      <c r="C219" s="17"/>
      <c r="D219" s="17"/>
      <c r="E219" s="17"/>
      <c r="F219" s="17"/>
      <c r="G219" s="17"/>
      <c r="H219" s="17"/>
      <c r="I219" s="17"/>
      <c r="J219" s="37"/>
      <c r="K219" s="17"/>
      <c r="L219" s="17"/>
      <c r="M219" s="17"/>
      <c r="N219" s="17"/>
      <c r="O219" s="17"/>
      <c r="P219" s="37"/>
      <c r="Q219" s="17"/>
      <c r="R219" s="17"/>
      <c r="S219" s="37" t="str">
        <f>IF((H219)&gt;0,Q219/(H219),"")</f>
        <v/>
      </c>
    </row>
    <row r="220" spans="1:19">
      <c r="C220" s="6" t="str">
        <f>"TOTAL Visas issued in 2011"</f>
        <v>TOTAL Visas issued in 2011</v>
      </c>
      <c r="D220" s="31">
        <f>SUM(D2:D209)</f>
        <v>2</v>
      </c>
      <c r="E220" s="31">
        <f t="shared" ref="E220:R220" si="65">SUM(E2:E209)</f>
        <v>1</v>
      </c>
      <c r="F220" s="31">
        <f t="shared" si="65"/>
        <v>1</v>
      </c>
      <c r="G220" s="31">
        <f t="shared" si="65"/>
        <v>0</v>
      </c>
      <c r="H220" s="7">
        <f t="shared" si="65"/>
        <v>870216</v>
      </c>
      <c r="I220" s="7">
        <f t="shared" si="65"/>
        <v>361551</v>
      </c>
      <c r="J220" s="8">
        <f>I220/H220</f>
        <v>0.41547271022366861</v>
      </c>
      <c r="K220" s="7">
        <f t="shared" si="65"/>
        <v>887649</v>
      </c>
      <c r="L220" s="7">
        <f t="shared" si="65"/>
        <v>17172</v>
      </c>
      <c r="M220" s="7">
        <f t="shared" si="65"/>
        <v>870218</v>
      </c>
      <c r="N220" s="7">
        <f t="shared" si="65"/>
        <v>887650</v>
      </c>
      <c r="O220" s="7">
        <f t="shared" si="65"/>
        <v>17172</v>
      </c>
      <c r="P220" s="8">
        <f>O220/N220</f>
        <v>1.9345462738692053E-2</v>
      </c>
      <c r="Q220" s="7">
        <f t="shared" si="65"/>
        <v>7917</v>
      </c>
      <c r="R220" s="7">
        <f t="shared" si="65"/>
        <v>878135</v>
      </c>
      <c r="S220" s="30">
        <f>IF((H220)&gt;0,Q220/(H220),"")</f>
        <v>9.0977412504481651E-3</v>
      </c>
    </row>
    <row r="221" spans="1:19">
      <c r="C221" s="9" t="s">
        <v>510</v>
      </c>
      <c r="D221" s="11">
        <f>IF(D220=0,"",MIN(D2:D209))</f>
        <v>1</v>
      </c>
      <c r="E221" s="11">
        <f t="shared" ref="E221:R221" si="66">IF(E220=0,"",MIN(E2:E209))</f>
        <v>1</v>
      </c>
      <c r="F221" s="11">
        <f t="shared" si="66"/>
        <v>1</v>
      </c>
      <c r="G221" s="11" t="str">
        <f t="shared" si="66"/>
        <v/>
      </c>
      <c r="H221" s="10">
        <f t="shared" si="66"/>
        <v>0</v>
      </c>
      <c r="I221" s="10">
        <f t="shared" si="66"/>
        <v>0</v>
      </c>
      <c r="J221" s="32"/>
      <c r="K221" s="10">
        <f t="shared" si="66"/>
        <v>0</v>
      </c>
      <c r="L221" s="10">
        <f t="shared" si="66"/>
        <v>0</v>
      </c>
      <c r="M221" s="10">
        <f t="shared" si="66"/>
        <v>2</v>
      </c>
      <c r="N221" s="10">
        <f t="shared" si="66"/>
        <v>2</v>
      </c>
      <c r="O221" s="10">
        <f t="shared" si="66"/>
        <v>1</v>
      </c>
      <c r="P221" s="32"/>
      <c r="Q221" s="10">
        <f t="shared" si="66"/>
        <v>1</v>
      </c>
      <c r="R221" s="10">
        <f t="shared" si="66"/>
        <v>2</v>
      </c>
      <c r="S221" s="33"/>
    </row>
    <row r="222" spans="1:19">
      <c r="C222" s="9" t="s">
        <v>511</v>
      </c>
      <c r="D222" s="11">
        <f>IF(D220=0,"",MAX(D2:D209))</f>
        <v>1</v>
      </c>
      <c r="E222" s="11">
        <f t="shared" ref="E222:R222" si="67">IF(E220=0,"",MAX(E2:E209))</f>
        <v>1</v>
      </c>
      <c r="F222" s="11">
        <f t="shared" si="67"/>
        <v>1</v>
      </c>
      <c r="G222" s="11" t="str">
        <f t="shared" si="67"/>
        <v/>
      </c>
      <c r="H222" s="10">
        <f t="shared" si="67"/>
        <v>332072</v>
      </c>
      <c r="I222" s="10">
        <f t="shared" si="67"/>
        <v>127905</v>
      </c>
      <c r="J222" s="32"/>
      <c r="K222" s="10">
        <f t="shared" si="67"/>
        <v>334307</v>
      </c>
      <c r="L222" s="10">
        <f t="shared" si="67"/>
        <v>4193</v>
      </c>
      <c r="M222" s="10">
        <f t="shared" si="67"/>
        <v>332072</v>
      </c>
      <c r="N222" s="10">
        <f t="shared" si="67"/>
        <v>334307</v>
      </c>
      <c r="O222" s="10">
        <f t="shared" si="67"/>
        <v>4193</v>
      </c>
      <c r="P222" s="32"/>
      <c r="Q222" s="10">
        <f t="shared" si="67"/>
        <v>1525</v>
      </c>
      <c r="R222" s="10">
        <f t="shared" si="67"/>
        <v>332072</v>
      </c>
      <c r="S222" s="33"/>
    </row>
    <row r="223" spans="1:19" ht="13.5" thickBot="1">
      <c r="C223" s="13" t="s">
        <v>512</v>
      </c>
      <c r="D223" s="25">
        <f>IF(D220&gt;=0,AVERAGE(D2:D209),"")</f>
        <v>1</v>
      </c>
      <c r="E223" s="25">
        <f t="shared" ref="E223:R223" si="68">IF(E220&gt;=0,AVERAGE(E2:E209),"")</f>
        <v>1</v>
      </c>
      <c r="F223" s="25">
        <f t="shared" si="68"/>
        <v>1</v>
      </c>
      <c r="G223" s="25"/>
      <c r="H223" s="14">
        <f t="shared" si="68"/>
        <v>4265.7647058823532</v>
      </c>
      <c r="I223" s="14">
        <f t="shared" si="68"/>
        <v>1798.7611940298507</v>
      </c>
      <c r="J223" s="34"/>
      <c r="K223" s="14">
        <f t="shared" si="68"/>
        <v>4329.9951219512195</v>
      </c>
      <c r="L223" s="14">
        <f t="shared" si="68"/>
        <v>98.689655172413794</v>
      </c>
      <c r="M223" s="14">
        <f t="shared" si="68"/>
        <v>4286.7881773399013</v>
      </c>
      <c r="N223" s="14">
        <f t="shared" si="68"/>
        <v>4351.2254901960787</v>
      </c>
      <c r="O223" s="14">
        <f t="shared" si="68"/>
        <v>99.260115606936409</v>
      </c>
      <c r="P223" s="34"/>
      <c r="Q223" s="14">
        <f t="shared" si="68"/>
        <v>79.17</v>
      </c>
      <c r="R223" s="14">
        <f t="shared" si="68"/>
        <v>4262.7912621359219</v>
      </c>
      <c r="S223" s="35"/>
    </row>
    <row r="227" spans="1:1">
      <c r="A227" t="s">
        <v>539</v>
      </c>
    </row>
  </sheetData>
  <autoFilter ref="A1:S209"/>
  <mergeCells count="19">
    <mergeCell ref="R1"/>
    <mergeCell ref="S1"/>
    <mergeCell ref="A1"/>
    <mergeCell ref="N1"/>
    <mergeCell ref="O1"/>
    <mergeCell ref="P1"/>
    <mergeCell ref="Q1"/>
    <mergeCell ref="J1"/>
    <mergeCell ref="K1"/>
    <mergeCell ref="L1"/>
    <mergeCell ref="M1"/>
    <mergeCell ref="F1"/>
    <mergeCell ref="G1"/>
    <mergeCell ref="H1"/>
    <mergeCell ref="I1"/>
    <mergeCell ref="B1"/>
    <mergeCell ref="C1"/>
    <mergeCell ref="D1"/>
    <mergeCell ref="E1"/>
  </mergeCells>
  <phoneticPr fontId="4" type="noConversion"/>
  <pageMargins left="0.78740157499999996" right="0.78740157499999996" top="0.984251969" bottom="0.984251969" header="0.5" footer="0.5"/>
  <pageSetup paperSize="9" scale="56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SCHENGEN</vt:lpstr>
      <vt:lpstr>NON SCHENGEN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garciio</dc:creator>
  <cp:lastModifiedBy>Iacona Karin GS-EJPD</cp:lastModifiedBy>
  <cp:lastPrinted>2012-03-27T14:40:55Z</cp:lastPrinted>
  <dcterms:created xsi:type="dcterms:W3CDTF">2012-02-27T15:57:15Z</dcterms:created>
  <dcterms:modified xsi:type="dcterms:W3CDTF">2012-07-16T14:48:29Z</dcterms:modified>
</cp:coreProperties>
</file>